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workbookProtection lockStructure="1"/>
  <bookViews>
    <workbookView xWindow="120" yWindow="90" windowWidth="24915" windowHeight="12075"/>
  </bookViews>
  <sheets>
    <sheet name="Verrechner" sheetId="1" r:id="rId1"/>
  </sheets>
  <externalReferences>
    <externalReference r:id="rId2"/>
  </externalReferences>
  <definedNames>
    <definedName name="CRVX" localSheetId="0">OFFSET([1]Konto!$AU$1,Verrechner!ScrollPara,0,Verrechner!ZoomPara,1)</definedName>
    <definedName name="CRVX">OFFSET([1]Konto!$AU$1,ScrollPara,0,ZoomPara,1)</definedName>
    <definedName name="CRVY" localSheetId="0">OFFSET(Verrechner!CRVX,0,1,,)</definedName>
    <definedName name="CRVY">OFFSET(CRVX,0,1,,)</definedName>
    <definedName name="EWX" localSheetId="0">OFFSET([1]Konto!$BA$1,Verrechner!ScrollEW,0,Verrechner!ZoomEW,1)</definedName>
    <definedName name="EWX">OFFSET([1]Konto!$BA$1,ScrollEW,0,ZoomEW,1)</definedName>
    <definedName name="EWY" localSheetId="0">OFFSET(Verrechner!EWX,0,1,,)</definedName>
    <definedName name="EWY">OFFSET(EWX,0,1,,)</definedName>
    <definedName name="KontoX" localSheetId="0">OFFSET([1]Konto!$J$41,Verrechner!ScrollKonto,0,Verrechner!ZoomKonto,1)</definedName>
    <definedName name="KontoX">OFFSET([1]Konto!$J$41,ScrollKonto,0,ZoomKonto,1)</definedName>
    <definedName name="KontoXA" localSheetId="0">OFFSET(Verrechner!KontoX,0,1,,)</definedName>
    <definedName name="KontoXA">OFFSET(KontoX,0,1,,)</definedName>
    <definedName name="KontoY" localSheetId="0">[1]Konto!$K$40:$K$1041</definedName>
    <definedName name="KontoY">[1]Konto!$K$40:$K$1041</definedName>
    <definedName name="PaRaX" localSheetId="0">OFFSET([1]Konto!$AS$1,Verrechner!ScrollPara,0,Verrechner!ZoomPara,1)</definedName>
    <definedName name="PaRaX">OFFSET([1]Konto!$AS$1,ScrollPara,0,ZoomPara,1)</definedName>
    <definedName name="PaRaY" localSheetId="0">OFFSET(Verrechner!PaRaX,0,1,,)</definedName>
    <definedName name="PaRaY">OFFSET(PaRaX,0,1,,)</definedName>
    <definedName name="ProFaX" localSheetId="0">OFFSET([1]Konto!$AY$1,Verrechner!ScrollEW,0,Verrechner!ZoomEW,1)</definedName>
    <definedName name="ProFaX">OFFSET([1]Konto!$AY$1,ScrollEW,0,ZoomEW,1)</definedName>
    <definedName name="ProFaY" localSheetId="0">OFFSET(Verrechner!ProFaX,0,1,,)</definedName>
    <definedName name="ProFaY">OFFSET(ProFaX,0,1,,)</definedName>
    <definedName name="RiRaX" localSheetId="0">OFFSET([1]Konto!$AW$1,Verrechner!ScrollPara,0,Verrechner!ZoomPara,1)</definedName>
    <definedName name="RiRaX">OFFSET([1]Konto!$AW$1,ScrollPara,0,ZoomPara,1)</definedName>
    <definedName name="RiRaY" localSheetId="0">OFFSET(Verrechner!RiRaX,0,1,,)</definedName>
    <definedName name="RiRaY">OFFSET(RiRaX,0,1,,)</definedName>
    <definedName name="Rolle" localSheetId="0">OFFSET([1]Konto!$K$40,COUNTA([1]Konto!$K:$K)-10,0,10,1)</definedName>
    <definedName name="Rolle">OFFSET([1]Konto!$K$40,COUNTA([1]Konto!$K:$K)-10,0,10,1)</definedName>
    <definedName name="ScrollEW" localSheetId="0">[1]Konto!$AD$38</definedName>
    <definedName name="ScrollEW">[1]Konto!$AD$38</definedName>
    <definedName name="ScrollKonto" localSheetId="0">[1]Konto!$J$38</definedName>
    <definedName name="ScrollKonto">[1]Konto!$J$38</definedName>
    <definedName name="ScrollPara" localSheetId="0">[1]Konto!$W$38</definedName>
    <definedName name="ScrollPara">[1]Konto!$W$38</definedName>
    <definedName name="ScrollTQ" localSheetId="0">'[1]Money Checker'!$O$28</definedName>
    <definedName name="ScrollTQ">'[1]Money Checker'!$O$28</definedName>
    <definedName name="TQX" localSheetId="0">OFFSET('[1]Money Checker'!$Z$1,Verrechner!ScrollTQ,0,Verrechner!ZoomTQ,1)</definedName>
    <definedName name="TQX">OFFSET('[1]Money Checker'!$Z$1,ScrollTQ,0,ZoomTQ,1)</definedName>
    <definedName name="TQY" localSheetId="0">OFFSET(Verrechner!TQX,0,1,,)</definedName>
    <definedName name="TQY">OFFSET(TQX,0,1,,)</definedName>
    <definedName name="ZielRolle" localSheetId="0">OFFSET([1]Konto!$G$41,COUNTA([1]Konto!$G:$G)-10,0,10,1)</definedName>
    <definedName name="ZielRolle">OFFSET([1]Konto!$G$41,COUNTA([1]Konto!$G:$G)-10,0,10,1)</definedName>
    <definedName name="ZoomEW" localSheetId="0">[1]Konto!$AD$36</definedName>
    <definedName name="ZoomEW">[1]Konto!$AD$36</definedName>
    <definedName name="ZoomKonto" localSheetId="0">[1]Konto!$J$36</definedName>
    <definedName name="ZoomKonto">[1]Konto!$J$36</definedName>
    <definedName name="ZoomPara" localSheetId="0">[1]Konto!$W$36</definedName>
    <definedName name="ZoomPara">[1]Konto!$W$36</definedName>
    <definedName name="ZoomTQ" localSheetId="0">'[1]Money Checker'!$O$26</definedName>
    <definedName name="ZoomTQ">'[1]Money Checker'!$O$26</definedName>
  </definedNames>
  <calcPr calcId="125725"/>
</workbook>
</file>

<file path=xl/calcChain.xml><?xml version="1.0" encoding="utf-8"?>
<calcChain xmlns="http://schemas.openxmlformats.org/spreadsheetml/2006/main">
  <c r="E73" i="1"/>
  <c r="F73" s="1"/>
  <c r="M71"/>
  <c r="K71"/>
  <c r="L73" s="1"/>
  <c r="F71"/>
  <c r="D71"/>
  <c r="M52"/>
  <c r="K52"/>
  <c r="L54" s="1"/>
  <c r="F52"/>
  <c r="D52"/>
  <c r="E54" s="1"/>
  <c r="M33"/>
  <c r="K33"/>
  <c r="L35" s="1"/>
  <c r="F33"/>
  <c r="D33"/>
  <c r="E35" s="1"/>
  <c r="M14"/>
  <c r="K14"/>
  <c r="F14"/>
  <c r="D14"/>
  <c r="L16" l="1"/>
  <c r="M16" s="1"/>
  <c r="E16"/>
  <c r="F16" s="1"/>
  <c r="M73"/>
  <c r="K78"/>
  <c r="M78"/>
  <c r="K73"/>
  <c r="D54"/>
  <c r="F54"/>
  <c r="D59"/>
  <c r="F59"/>
  <c r="M40"/>
  <c r="M35"/>
  <c r="K35"/>
  <c r="D40"/>
  <c r="D35"/>
  <c r="F35"/>
  <c r="F40"/>
  <c r="M59"/>
  <c r="K54"/>
  <c r="M54"/>
  <c r="K59"/>
  <c r="D73"/>
  <c r="F78"/>
  <c r="D78"/>
  <c r="K21" l="1"/>
  <c r="M21"/>
  <c r="K16"/>
  <c r="D21"/>
  <c r="D16"/>
  <c r="F21"/>
  <c r="K40"/>
</calcChain>
</file>

<file path=xl/sharedStrings.xml><?xml version="1.0" encoding="utf-8"?>
<sst xmlns="http://schemas.openxmlformats.org/spreadsheetml/2006/main" count="138" uniqueCount="29">
  <si>
    <t>Verrechnung von Long- und Shortpositionen</t>
  </si>
  <si>
    <t>Konto:</t>
  </si>
  <si>
    <t>xxx/USD</t>
  </si>
  <si>
    <t>EUR/USD:</t>
  </si>
  <si>
    <t>xxx/JPY</t>
  </si>
  <si>
    <t>EUR/JPY:</t>
  </si>
  <si>
    <t>Trade</t>
  </si>
  <si>
    <t>Long</t>
  </si>
  <si>
    <t>Short</t>
  </si>
  <si>
    <t>1. Position</t>
  </si>
  <si>
    <t>2. Position</t>
  </si>
  <si>
    <t>3. Position</t>
  </si>
  <si>
    <t>4. Position</t>
  </si>
  <si>
    <t>Gesamt:</t>
  </si>
  <si>
    <t>Realposition:</t>
  </si>
  <si>
    <t>Stopp</t>
  </si>
  <si>
    <t>Risiko</t>
  </si>
  <si>
    <t>xxx/AUD</t>
  </si>
  <si>
    <t>EUR/AUD:</t>
  </si>
  <si>
    <t>xxx/CHF</t>
  </si>
  <si>
    <t>EUR/CHF:</t>
  </si>
  <si>
    <t>xxx/GBP</t>
  </si>
  <si>
    <t>EUR/GBP:</t>
  </si>
  <si>
    <t>xxx/NZD</t>
  </si>
  <si>
    <t>EUR/NZD:</t>
  </si>
  <si>
    <t>xxx/CAD</t>
  </si>
  <si>
    <t>EUR/CAD:</t>
  </si>
  <si>
    <t>xxx/???</t>
  </si>
  <si>
    <t>EUR/???:</t>
  </si>
</sst>
</file>

<file path=xl/styles.xml><?xml version="1.0" encoding="utf-8"?>
<styleSheet xmlns="http://schemas.openxmlformats.org/spreadsheetml/2006/main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;[Red]#,##0"/>
    <numFmt numFmtId="165" formatCode="#,##0.00\ &quot;€&quot;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20"/>
      <color theme="0"/>
      <name val="Arial"/>
      <family val="2"/>
    </font>
    <font>
      <b/>
      <sz val="18"/>
      <color theme="0"/>
      <name val="Arial"/>
      <family val="2"/>
    </font>
    <font>
      <sz val="14"/>
      <color theme="0"/>
      <name val="Arial"/>
      <family val="2"/>
    </font>
    <font>
      <b/>
      <sz val="16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4"/>
      <color rgb="FFFF0000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1" fillId="2" borderId="0" xfId="1" applyFill="1" applyProtection="1">
      <protection hidden="1"/>
    </xf>
    <xf numFmtId="0" fontId="2" fillId="2" borderId="0" xfId="1" applyFont="1" applyFill="1" applyProtection="1">
      <protection hidden="1"/>
    </xf>
    <xf numFmtId="0" fontId="1" fillId="0" borderId="0" xfId="1" applyProtection="1">
      <protection hidden="1"/>
    </xf>
    <xf numFmtId="0" fontId="3" fillId="2" borderId="0" xfId="1" applyFont="1" applyFill="1" applyProtection="1">
      <protection hidden="1"/>
    </xf>
    <xf numFmtId="0" fontId="4" fillId="2" borderId="0" xfId="1" applyFont="1" applyFill="1" applyAlignment="1" applyProtection="1">
      <alignment horizontal="right"/>
      <protection hidden="1"/>
    </xf>
    <xf numFmtId="8" fontId="5" fillId="2" borderId="0" xfId="1" applyNumberFormat="1" applyFont="1" applyFill="1" applyAlignment="1" applyProtection="1">
      <alignment horizontal="center"/>
      <protection hidden="1"/>
    </xf>
    <xf numFmtId="0" fontId="2" fillId="2" borderId="0" xfId="1" applyFont="1" applyFill="1" applyBorder="1" applyProtection="1">
      <protection hidden="1"/>
    </xf>
    <xf numFmtId="0" fontId="1" fillId="3" borderId="1" xfId="1" applyFill="1" applyBorder="1" applyProtection="1">
      <protection hidden="1"/>
    </xf>
    <xf numFmtId="0" fontId="6" fillId="3" borderId="2" xfId="1" applyFont="1" applyFill="1" applyBorder="1" applyAlignment="1" applyProtection="1">
      <alignment horizontal="center"/>
      <protection hidden="1"/>
    </xf>
    <xf numFmtId="0" fontId="1" fillId="3" borderId="2" xfId="1" applyFill="1" applyBorder="1" applyAlignment="1" applyProtection="1">
      <alignment horizontal="right"/>
      <protection hidden="1"/>
    </xf>
    <xf numFmtId="0" fontId="1" fillId="3" borderId="2" xfId="1" applyFill="1" applyBorder="1" applyProtection="1">
      <protection hidden="1"/>
    </xf>
    <xf numFmtId="0" fontId="1" fillId="3" borderId="3" xfId="1" applyFill="1" applyBorder="1" applyProtection="1">
      <protection hidden="1"/>
    </xf>
    <xf numFmtId="0" fontId="1" fillId="2" borderId="0" xfId="1" applyFill="1" applyBorder="1" applyProtection="1">
      <protection hidden="1"/>
    </xf>
    <xf numFmtId="165" fontId="1" fillId="3" borderId="2" xfId="1" applyNumberFormat="1" applyFill="1" applyBorder="1" applyAlignment="1" applyProtection="1">
      <alignment horizontal="center"/>
      <protection hidden="1"/>
    </xf>
    <xf numFmtId="0" fontId="1" fillId="3" borderId="4" xfId="1" applyFill="1" applyBorder="1" applyProtection="1">
      <protection hidden="1"/>
    </xf>
    <xf numFmtId="0" fontId="7" fillId="4" borderId="5" xfId="1" applyFont="1" applyFill="1" applyBorder="1" applyAlignment="1" applyProtection="1">
      <alignment horizontal="center"/>
      <protection hidden="1"/>
    </xf>
    <xf numFmtId="0" fontId="7" fillId="4" borderId="6" xfId="1" applyFont="1" applyFill="1" applyBorder="1" applyAlignment="1" applyProtection="1">
      <alignment horizontal="center"/>
      <protection hidden="1"/>
    </xf>
    <xf numFmtId="1" fontId="8" fillId="4" borderId="5" xfId="1" applyNumberFormat="1" applyFont="1" applyFill="1" applyBorder="1" applyAlignment="1" applyProtection="1">
      <alignment horizontal="center"/>
      <protection locked="0" hidden="1"/>
    </xf>
    <xf numFmtId="0" fontId="7" fillId="4" borderId="7" xfId="1" applyFont="1" applyFill="1" applyBorder="1" applyAlignment="1" applyProtection="1">
      <alignment horizontal="center"/>
      <protection hidden="1"/>
    </xf>
    <xf numFmtId="0" fontId="1" fillId="3" borderId="8" xfId="1" applyFill="1" applyBorder="1" applyProtection="1">
      <protection hidden="1"/>
    </xf>
    <xf numFmtId="0" fontId="7" fillId="4" borderId="9" xfId="1" applyFont="1" applyFill="1" applyBorder="1" applyAlignment="1" applyProtection="1">
      <alignment horizontal="center"/>
      <protection hidden="1"/>
    </xf>
    <xf numFmtId="1" fontId="8" fillId="4" borderId="6" xfId="1" applyNumberFormat="1" applyFont="1" applyFill="1" applyBorder="1" applyAlignment="1" applyProtection="1">
      <alignment horizontal="center"/>
      <protection locked="0" hidden="1"/>
    </xf>
    <xf numFmtId="0" fontId="7" fillId="4" borderId="10" xfId="1" applyFont="1" applyFill="1" applyBorder="1" applyAlignment="1" applyProtection="1">
      <alignment horizontal="center"/>
      <protection hidden="1"/>
    </xf>
    <xf numFmtId="0" fontId="9" fillId="4" borderId="11" xfId="1" applyFont="1" applyFill="1" applyBorder="1" applyAlignment="1" applyProtection="1">
      <alignment horizontal="center"/>
      <protection hidden="1"/>
    </xf>
    <xf numFmtId="164" fontId="8" fillId="3" borderId="12" xfId="1" applyNumberFormat="1" applyFont="1" applyFill="1" applyBorder="1" applyAlignment="1" applyProtection="1">
      <alignment horizontal="center"/>
      <protection locked="0" hidden="1"/>
    </xf>
    <xf numFmtId="0" fontId="1" fillId="0" borderId="13" xfId="1" applyBorder="1" applyProtection="1">
      <protection hidden="1"/>
    </xf>
    <xf numFmtId="164" fontId="10" fillId="3" borderId="14" xfId="1" applyNumberFormat="1" applyFont="1" applyFill="1" applyBorder="1" applyAlignment="1" applyProtection="1">
      <alignment horizontal="center"/>
      <protection locked="0" hidden="1"/>
    </xf>
    <xf numFmtId="164" fontId="8" fillId="3" borderId="15" xfId="1" applyNumberFormat="1" applyFont="1" applyFill="1" applyBorder="1" applyAlignment="1" applyProtection="1">
      <alignment horizontal="center"/>
      <protection locked="0" hidden="1"/>
    </xf>
    <xf numFmtId="0" fontId="1" fillId="3" borderId="13" xfId="1" applyFill="1" applyBorder="1" applyProtection="1">
      <protection hidden="1"/>
    </xf>
    <xf numFmtId="0" fontId="9" fillId="4" borderId="16" xfId="1" applyFont="1" applyFill="1" applyBorder="1" applyAlignment="1" applyProtection="1">
      <alignment horizontal="center"/>
      <protection hidden="1"/>
    </xf>
    <xf numFmtId="164" fontId="8" fillId="3" borderId="17" xfId="1" applyNumberFormat="1" applyFont="1" applyFill="1" applyBorder="1" applyAlignment="1" applyProtection="1">
      <alignment horizontal="center"/>
      <protection locked="0" hidden="1"/>
    </xf>
    <xf numFmtId="0" fontId="1" fillId="3" borderId="18" xfId="1" applyFill="1" applyBorder="1" applyProtection="1">
      <protection hidden="1"/>
    </xf>
    <xf numFmtId="164" fontId="10" fillId="3" borderId="19" xfId="1" applyNumberFormat="1" applyFont="1" applyFill="1" applyBorder="1" applyAlignment="1" applyProtection="1">
      <alignment horizontal="center"/>
      <protection locked="0" hidden="1"/>
    </xf>
    <xf numFmtId="164" fontId="1" fillId="3" borderId="8" xfId="1" applyNumberFormat="1" applyFill="1" applyBorder="1" applyProtection="1">
      <protection hidden="1"/>
    </xf>
    <xf numFmtId="164" fontId="1" fillId="2" borderId="0" xfId="1" applyNumberFormat="1" applyFill="1" applyBorder="1" applyProtection="1">
      <protection hidden="1"/>
    </xf>
    <xf numFmtId="164" fontId="1" fillId="3" borderId="4" xfId="1" applyNumberFormat="1" applyFill="1" applyBorder="1" applyProtection="1">
      <protection hidden="1"/>
    </xf>
    <xf numFmtId="164" fontId="8" fillId="3" borderId="20" xfId="1" applyNumberFormat="1" applyFont="1" applyFill="1" applyBorder="1" applyAlignment="1" applyProtection="1">
      <alignment horizontal="center"/>
      <protection locked="0" hidden="1"/>
    </xf>
    <xf numFmtId="0" fontId="9" fillId="4" borderId="21" xfId="1" applyFont="1" applyFill="1" applyBorder="1" applyAlignment="1" applyProtection="1">
      <alignment horizontal="center"/>
      <protection hidden="1"/>
    </xf>
    <xf numFmtId="164" fontId="8" fillId="3" borderId="22" xfId="1" applyNumberFormat="1" applyFont="1" applyFill="1" applyBorder="1" applyAlignment="1" applyProtection="1">
      <alignment horizontal="center"/>
      <protection locked="0" hidden="1"/>
    </xf>
    <xf numFmtId="0" fontId="1" fillId="3" borderId="23" xfId="1" applyFill="1" applyBorder="1" applyProtection="1">
      <protection hidden="1"/>
    </xf>
    <xf numFmtId="164" fontId="10" fillId="3" borderId="24" xfId="1" applyNumberFormat="1" applyFont="1" applyFill="1" applyBorder="1" applyAlignment="1" applyProtection="1">
      <alignment horizontal="center"/>
      <protection locked="0" hidden="1"/>
    </xf>
    <xf numFmtId="164" fontId="8" fillId="3" borderId="25" xfId="1" applyNumberFormat="1" applyFont="1" applyFill="1" applyBorder="1" applyAlignment="1" applyProtection="1">
      <alignment horizontal="center"/>
      <protection locked="0" hidden="1"/>
    </xf>
    <xf numFmtId="0" fontId="9" fillId="4" borderId="26" xfId="1" applyFont="1" applyFill="1" applyBorder="1" applyAlignment="1" applyProtection="1">
      <alignment horizontal="center"/>
      <protection hidden="1"/>
    </xf>
    <xf numFmtId="164" fontId="8" fillId="3" borderId="27" xfId="1" applyNumberFormat="1" applyFont="1" applyFill="1" applyBorder="1" applyAlignment="1" applyProtection="1">
      <alignment horizontal="center"/>
      <protection hidden="1"/>
    </xf>
    <xf numFmtId="0" fontId="1" fillId="3" borderId="0" xfId="1" applyFill="1" applyBorder="1" applyProtection="1">
      <protection hidden="1"/>
    </xf>
    <xf numFmtId="164" fontId="8" fillId="3" borderId="28" xfId="1" applyNumberFormat="1" applyFont="1" applyFill="1" applyBorder="1" applyAlignment="1" applyProtection="1">
      <alignment horizontal="center"/>
      <protection hidden="1"/>
    </xf>
    <xf numFmtId="0" fontId="7" fillId="3" borderId="27" xfId="1" applyFont="1" applyFill="1" applyBorder="1" applyAlignment="1" applyProtection="1">
      <alignment horizontal="center"/>
      <protection hidden="1"/>
    </xf>
    <xf numFmtId="0" fontId="7" fillId="3" borderId="28" xfId="1" applyFont="1" applyFill="1" applyBorder="1" applyAlignment="1" applyProtection="1">
      <alignment horizontal="center"/>
      <protection hidden="1"/>
    </xf>
    <xf numFmtId="0" fontId="1" fillId="4" borderId="26" xfId="1" applyFill="1" applyBorder="1" applyProtection="1">
      <protection hidden="1"/>
    </xf>
    <xf numFmtId="0" fontId="1" fillId="3" borderId="27" xfId="1" applyFill="1" applyBorder="1" applyProtection="1">
      <protection hidden="1"/>
    </xf>
    <xf numFmtId="0" fontId="1" fillId="3" borderId="28" xfId="1" applyFill="1" applyBorder="1" applyProtection="1">
      <protection hidden="1"/>
    </xf>
    <xf numFmtId="0" fontId="9" fillId="4" borderId="29" xfId="1" applyFont="1" applyFill="1" applyBorder="1" applyAlignment="1" applyProtection="1">
      <alignment horizontal="center"/>
      <protection hidden="1"/>
    </xf>
    <xf numFmtId="0" fontId="11" fillId="0" borderId="29" xfId="1" applyFont="1" applyBorder="1" applyAlignment="1" applyProtection="1">
      <alignment horizontal="center"/>
      <protection hidden="1"/>
    </xf>
    <xf numFmtId="164" fontId="11" fillId="0" borderId="6" xfId="1" applyNumberFormat="1" applyFont="1" applyBorder="1" applyAlignment="1" applyProtection="1">
      <alignment horizontal="center"/>
      <protection hidden="1"/>
    </xf>
    <xf numFmtId="0" fontId="11" fillId="0" borderId="7" xfId="1" applyFont="1" applyBorder="1" applyAlignment="1" applyProtection="1">
      <alignment horizontal="center"/>
      <protection hidden="1"/>
    </xf>
    <xf numFmtId="0" fontId="1" fillId="3" borderId="30" xfId="1" applyFill="1" applyBorder="1" applyProtection="1">
      <protection hidden="1"/>
    </xf>
    <xf numFmtId="0" fontId="1" fillId="3" borderId="31" xfId="1" applyFill="1" applyBorder="1" applyProtection="1">
      <protection hidden="1"/>
    </xf>
    <xf numFmtId="0" fontId="11" fillId="3" borderId="31" xfId="1" applyFont="1" applyFill="1" applyBorder="1" applyAlignment="1" applyProtection="1">
      <alignment horizontal="center"/>
      <protection hidden="1"/>
    </xf>
    <xf numFmtId="0" fontId="1" fillId="3" borderId="32" xfId="1" applyFill="1" applyBorder="1" applyProtection="1">
      <protection hidden="1"/>
    </xf>
    <xf numFmtId="0" fontId="11" fillId="3" borderId="2" xfId="1" applyFont="1" applyFill="1" applyBorder="1" applyAlignment="1" applyProtection="1">
      <alignment horizontal="center"/>
      <protection hidden="1"/>
    </xf>
    <xf numFmtId="0" fontId="7" fillId="3" borderId="0" xfId="1" applyFont="1" applyFill="1" applyBorder="1" applyAlignment="1" applyProtection="1">
      <alignment horizontal="right"/>
      <protection hidden="1"/>
    </xf>
    <xf numFmtId="164" fontId="7" fillId="4" borderId="33" xfId="1" applyNumberFormat="1" applyFont="1" applyFill="1" applyBorder="1" applyAlignment="1" applyProtection="1">
      <alignment horizontal="center"/>
      <protection locked="0" hidden="1"/>
    </xf>
    <xf numFmtId="0" fontId="7" fillId="4" borderId="33" xfId="1" applyFont="1" applyFill="1" applyBorder="1" applyAlignment="1" applyProtection="1">
      <alignment horizontal="center"/>
      <protection locked="0" hidden="1"/>
    </xf>
    <xf numFmtId="10" fontId="9" fillId="3" borderId="33" xfId="1" applyNumberFormat="1" applyFont="1" applyFill="1" applyBorder="1" applyAlignment="1" applyProtection="1">
      <alignment horizontal="center"/>
      <protection hidden="1"/>
    </xf>
    <xf numFmtId="0" fontId="11" fillId="3" borderId="29" xfId="1" applyFont="1" applyFill="1" applyBorder="1" applyAlignment="1" applyProtection="1">
      <alignment horizontal="center"/>
      <protection hidden="1"/>
    </xf>
    <xf numFmtId="164" fontId="11" fillId="3" borderId="6" xfId="1" applyNumberFormat="1" applyFont="1" applyFill="1" applyBorder="1" applyAlignment="1" applyProtection="1">
      <alignment horizontal="center"/>
      <protection hidden="1"/>
    </xf>
    <xf numFmtId="0" fontId="11" fillId="3" borderId="7" xfId="1" applyFont="1" applyFill="1" applyBorder="1" applyAlignment="1" applyProtection="1">
      <alignment horizontal="center"/>
      <protection hidden="1"/>
    </xf>
    <xf numFmtId="0" fontId="1" fillId="3" borderId="2" xfId="1" applyFill="1" applyBorder="1" applyAlignment="1" applyProtection="1">
      <alignment horizontal="center"/>
      <protection hidden="1"/>
    </xf>
  </cellXfs>
  <cellStyles count="3">
    <cellStyle name="Euro" xfId="2"/>
    <cellStyle name="Standard" xfId="0" builtinId="0"/>
    <cellStyle name="Standard 2" xfId="1"/>
  </cellStyles>
  <dxfs count="22">
    <dxf>
      <fill>
        <patternFill patternType="mediumGray">
          <fgColor theme="6" tint="0.39994506668294322"/>
        </patternFill>
      </fill>
    </dxf>
    <dxf>
      <fill>
        <patternFill patternType="mediumGray">
          <fgColor rgb="FFFF9999"/>
        </patternFill>
      </fill>
    </dxf>
    <dxf>
      <fill>
        <patternFill patternType="mediumGray">
          <fgColor theme="6" tint="0.39994506668294322"/>
        </patternFill>
      </fill>
    </dxf>
    <dxf>
      <fill>
        <patternFill patternType="mediumGray">
          <fgColor rgb="FFFF9999"/>
        </patternFill>
      </fill>
    </dxf>
    <dxf>
      <fill>
        <patternFill patternType="mediumGray">
          <fgColor theme="6" tint="0.39994506668294322"/>
        </patternFill>
      </fill>
    </dxf>
    <dxf>
      <fill>
        <patternFill patternType="mediumGray">
          <fgColor rgb="FFFF9999"/>
        </patternFill>
      </fill>
    </dxf>
    <dxf>
      <fill>
        <patternFill patternType="mediumGray">
          <fgColor theme="6" tint="0.39991454817346722"/>
        </patternFill>
      </fill>
    </dxf>
    <dxf>
      <fill>
        <patternFill patternType="mediumGray">
          <fgColor rgb="FFFF9999"/>
        </patternFill>
      </fill>
    </dxf>
    <dxf>
      <fill>
        <patternFill patternType="mediumGray">
          <fgColor theme="6" tint="0.39994506668294322"/>
        </patternFill>
      </fill>
    </dxf>
    <dxf>
      <fill>
        <patternFill patternType="mediumGray">
          <fgColor rgb="FFFF9999"/>
        </patternFill>
      </fill>
    </dxf>
    <dxf>
      <fill>
        <patternFill patternType="mediumGray">
          <fgColor theme="6" tint="0.39994506668294322"/>
        </patternFill>
      </fill>
    </dxf>
    <dxf>
      <fill>
        <patternFill patternType="mediumGray">
          <fgColor rgb="FFFF9999"/>
        </patternFill>
      </fill>
    </dxf>
    <dxf>
      <numFmt numFmtId="164" formatCode="#,##0;[Red]#,##0"/>
      <fill>
        <patternFill patternType="mediumGray">
          <fgColor rgb="FFFF9999"/>
        </patternFill>
      </fill>
    </dxf>
    <dxf>
      <numFmt numFmtId="164" formatCode="#,##0;[Red]#,##0"/>
      <fill>
        <patternFill patternType="mediumGray">
          <fgColor theme="6" tint="0.39994506668294322"/>
        </patternFill>
      </fill>
    </dxf>
    <dxf>
      <numFmt numFmtId="164" formatCode="#,##0;[Red]#,##0"/>
      <fill>
        <patternFill patternType="mediumGray">
          <fgColor rgb="FFFF9999"/>
        </patternFill>
      </fill>
    </dxf>
    <dxf>
      <numFmt numFmtId="164" formatCode="#,##0;[Red]#,##0"/>
      <fill>
        <patternFill patternType="mediumGray">
          <fgColor theme="6" tint="0.39994506668294322"/>
        </patternFill>
      </fill>
    </dxf>
    <dxf>
      <fill>
        <patternFill patternType="mediumGray">
          <fgColor theme="6" tint="0.39994506668294322"/>
        </patternFill>
      </fill>
    </dxf>
    <dxf>
      <fill>
        <patternFill patternType="mediumGray">
          <fgColor rgb="FFFF9999"/>
        </patternFill>
      </fill>
    </dxf>
    <dxf>
      <fill>
        <patternFill patternType="mediumGray">
          <fgColor theme="6" tint="0.39994506668294322"/>
        </patternFill>
      </fill>
    </dxf>
    <dxf>
      <fill>
        <patternFill patternType="mediumGray">
          <fgColor rgb="FFFF9999"/>
        </patternFill>
      </fill>
    </dxf>
    <dxf>
      <numFmt numFmtId="164" formatCode="#,##0;[Red]#,##0"/>
      <fill>
        <patternFill patternType="mediumGray">
          <fgColor rgb="FFFF9999"/>
        </patternFill>
      </fill>
    </dxf>
    <dxf>
      <numFmt numFmtId="164" formatCode="#,##0;[Red]#,##0"/>
      <fill>
        <patternFill patternType="mediumGray">
          <fgColor theme="6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&#246;rse\TradingTools\Trading\Money%20Rechner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anda"/>
      <sheetName val="Forex-Rechner"/>
      <sheetName val="Verrechner"/>
      <sheetName val="Money Checker"/>
      <sheetName val="Fibo"/>
      <sheetName val="Stopp Rechner"/>
      <sheetName val="Konto"/>
      <sheetName val="Verlustfolgen"/>
      <sheetName val="Risiko Toleranz"/>
      <sheetName val="Münzspiel"/>
    </sheetNames>
    <sheetDataSet>
      <sheetData sheetId="0"/>
      <sheetData sheetId="1"/>
      <sheetData sheetId="2"/>
      <sheetData sheetId="3">
        <row r="1">
          <cell r="Z1" t="str">
            <v>0.</v>
          </cell>
        </row>
        <row r="26">
          <cell r="O26">
            <v>80</v>
          </cell>
        </row>
        <row r="28">
          <cell r="O28">
            <v>1</v>
          </cell>
        </row>
      </sheetData>
      <sheetData sheetId="4"/>
      <sheetData sheetId="5"/>
      <sheetData sheetId="6">
        <row r="1">
          <cell r="AS1" t="str">
            <v>Nr.</v>
          </cell>
          <cell r="AU1" t="str">
            <v>Nr.</v>
          </cell>
          <cell r="AW1" t="str">
            <v>Nr.</v>
          </cell>
          <cell r="AY1" t="str">
            <v>Nr.</v>
          </cell>
          <cell r="BA1" t="str">
            <v>Nr.</v>
          </cell>
        </row>
        <row r="36">
          <cell r="J36">
            <v>72</v>
          </cell>
          <cell r="W36">
            <v>50</v>
          </cell>
          <cell r="AD36">
            <v>50</v>
          </cell>
        </row>
        <row r="38">
          <cell r="J38">
            <v>1</v>
          </cell>
          <cell r="W38">
            <v>1</v>
          </cell>
          <cell r="AD38">
            <v>1</v>
          </cell>
        </row>
        <row r="40">
          <cell r="G40" t="str">
            <v>Tagesziel €</v>
          </cell>
          <cell r="K40" t="str">
            <v>Konto Ist €</v>
          </cell>
        </row>
        <row r="41">
          <cell r="J41" t="str">
            <v>0.</v>
          </cell>
          <cell r="K41">
            <v>10000</v>
          </cell>
        </row>
        <row r="42">
          <cell r="G42">
            <v>10200</v>
          </cell>
          <cell r="K42">
            <v>10618.84</v>
          </cell>
        </row>
        <row r="43">
          <cell r="G43">
            <v>10200</v>
          </cell>
          <cell r="K43">
            <v>10568.84</v>
          </cell>
        </row>
        <row r="44">
          <cell r="G44">
            <v>10810</v>
          </cell>
          <cell r="K44">
            <v>10489.45</v>
          </cell>
        </row>
        <row r="45">
          <cell r="G45">
            <v>10700</v>
          </cell>
          <cell r="K45">
            <v>10436.73</v>
          </cell>
        </row>
        <row r="46">
          <cell r="G46">
            <v>10650</v>
          </cell>
          <cell r="K46">
            <v>10415.01</v>
          </cell>
        </row>
        <row r="47">
          <cell r="G47">
            <v>10630</v>
          </cell>
          <cell r="K47">
            <v>10363.89</v>
          </cell>
        </row>
        <row r="48">
          <cell r="G48">
            <v>10570</v>
          </cell>
          <cell r="K48">
            <v>10272.14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8">
    <tabColor rgb="FF00B050"/>
  </sheetPr>
  <dimension ref="A1:Q91"/>
  <sheetViews>
    <sheetView showRowColHeaders="0" tabSelected="1" zoomScaleNormal="100" workbookViewId="0">
      <pane ySplit="3" topLeftCell="A5" activePane="bottomLeft" state="frozen"/>
      <selection pane="bottomLeft" activeCell="D10" sqref="D10"/>
    </sheetView>
  </sheetViews>
  <sheetFormatPr baseColWidth="10" defaultColWidth="20.7109375" defaultRowHeight="26.25" customHeight="1"/>
  <cols>
    <col min="1" max="1" width="20.7109375" style="3"/>
    <col min="2" max="2" width="5.7109375" style="3" customWidth="1"/>
    <col min="3" max="6" width="20.7109375" style="3"/>
    <col min="7" max="9" width="5.7109375" style="3" customWidth="1"/>
    <col min="10" max="13" width="20.7109375" style="3"/>
    <col min="14" max="14" width="5.7109375" style="3" customWidth="1"/>
    <col min="15" max="16384" width="20.7109375" style="3"/>
  </cols>
  <sheetData>
    <row r="1" spans="1:17" ht="26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26.25" customHeight="1">
      <c r="A2" s="1"/>
      <c r="B2" s="2"/>
      <c r="C2" s="4" t="s">
        <v>0</v>
      </c>
      <c r="D2" s="2"/>
      <c r="E2" s="2"/>
      <c r="F2" s="2"/>
      <c r="G2" s="2"/>
      <c r="H2" s="2"/>
      <c r="I2" s="2"/>
      <c r="J2" s="2"/>
      <c r="K2" s="5" t="s">
        <v>1</v>
      </c>
      <c r="L2" s="6">
        <v>10000</v>
      </c>
      <c r="M2" s="2"/>
      <c r="N2" s="2"/>
      <c r="O2" s="2"/>
      <c r="P2" s="2"/>
      <c r="Q2" s="2"/>
    </row>
    <row r="3" spans="1:17" ht="26.25" customHeight="1">
      <c r="A3" s="1"/>
      <c r="B3" s="2"/>
      <c r="C3" s="4"/>
      <c r="D3" s="2"/>
      <c r="E3" s="2"/>
      <c r="F3" s="2"/>
      <c r="G3" s="2"/>
      <c r="H3" s="2"/>
      <c r="I3" s="2"/>
      <c r="J3" s="2"/>
      <c r="K3" s="5"/>
      <c r="L3" s="6"/>
      <c r="M3" s="2"/>
      <c r="N3" s="2"/>
      <c r="O3" s="2"/>
      <c r="P3" s="2"/>
      <c r="Q3" s="2"/>
    </row>
    <row r="4" spans="1:17" ht="26.25" customHeight="1">
      <c r="A4" s="1"/>
      <c r="B4" s="2"/>
      <c r="C4" s="4"/>
      <c r="D4" s="2"/>
      <c r="E4" s="2"/>
      <c r="F4" s="2"/>
      <c r="G4" s="2"/>
      <c r="H4" s="2"/>
      <c r="I4" s="2"/>
      <c r="J4" s="2"/>
      <c r="K4" s="5"/>
      <c r="L4" s="6"/>
      <c r="M4" s="2"/>
      <c r="N4" s="2"/>
      <c r="O4" s="2"/>
      <c r="P4" s="2"/>
      <c r="Q4" s="2"/>
    </row>
    <row r="5" spans="1:17" ht="26.25" customHeight="1" thickBot="1">
      <c r="A5" s="1"/>
      <c r="B5" s="2"/>
      <c r="C5" s="4"/>
      <c r="D5" s="2"/>
      <c r="E5" s="2"/>
      <c r="F5" s="2"/>
      <c r="G5" s="2"/>
      <c r="H5" s="7"/>
      <c r="I5" s="2"/>
      <c r="J5" s="2"/>
      <c r="K5" s="2"/>
      <c r="L5" s="2"/>
      <c r="M5" s="2"/>
      <c r="N5" s="2"/>
      <c r="O5" s="2"/>
      <c r="P5" s="2"/>
      <c r="Q5" s="2"/>
    </row>
    <row r="6" spans="1:17" ht="26.25" customHeight="1" thickBot="1">
      <c r="A6" s="1"/>
      <c r="B6" s="8"/>
      <c r="C6" s="9" t="s">
        <v>2</v>
      </c>
      <c r="D6" s="10"/>
      <c r="E6" s="68" t="s">
        <v>3</v>
      </c>
      <c r="F6" s="11"/>
      <c r="G6" s="12"/>
      <c r="H6" s="13"/>
      <c r="I6" s="8"/>
      <c r="J6" s="9" t="s">
        <v>4</v>
      </c>
      <c r="K6" s="10"/>
      <c r="L6" s="68" t="s">
        <v>5</v>
      </c>
      <c r="M6" s="14"/>
      <c r="N6" s="12"/>
      <c r="O6" s="1"/>
      <c r="P6" s="1"/>
      <c r="Q6" s="1"/>
    </row>
    <row r="7" spans="1:17" ht="26.25" customHeight="1" thickBot="1">
      <c r="A7" s="1"/>
      <c r="B7" s="15"/>
      <c r="C7" s="16" t="s">
        <v>6</v>
      </c>
      <c r="D7" s="17" t="s">
        <v>7</v>
      </c>
      <c r="E7" s="18">
        <v>14309</v>
      </c>
      <c r="F7" s="19" t="s">
        <v>8</v>
      </c>
      <c r="G7" s="20"/>
      <c r="H7" s="13"/>
      <c r="I7" s="15"/>
      <c r="J7" s="16" t="s">
        <v>6</v>
      </c>
      <c r="K7" s="21" t="s">
        <v>7</v>
      </c>
      <c r="L7" s="22">
        <v>14440</v>
      </c>
      <c r="M7" s="23" t="s">
        <v>8</v>
      </c>
      <c r="N7" s="20"/>
      <c r="O7" s="1"/>
      <c r="P7" s="1"/>
      <c r="Q7" s="1"/>
    </row>
    <row r="8" spans="1:17" ht="26.25" customHeight="1">
      <c r="A8" s="1"/>
      <c r="B8" s="15"/>
      <c r="C8" s="24" t="s">
        <v>9</v>
      </c>
      <c r="D8" s="25">
        <v>30000</v>
      </c>
      <c r="E8" s="26"/>
      <c r="F8" s="27">
        <v>15000</v>
      </c>
      <c r="G8" s="20"/>
      <c r="H8" s="13"/>
      <c r="I8" s="15"/>
      <c r="J8" s="24" t="s">
        <v>9</v>
      </c>
      <c r="K8" s="28">
        <v>15000</v>
      </c>
      <c r="L8" s="29"/>
      <c r="M8" s="27">
        <v>30000</v>
      </c>
      <c r="N8" s="20"/>
      <c r="O8" s="1"/>
      <c r="P8" s="1"/>
      <c r="Q8" s="1"/>
    </row>
    <row r="9" spans="1:17" ht="26.25" customHeight="1">
      <c r="A9" s="1"/>
      <c r="B9" s="15"/>
      <c r="C9" s="30" t="s">
        <v>10</v>
      </c>
      <c r="D9" s="31">
        <v>20000</v>
      </c>
      <c r="E9" s="32"/>
      <c r="F9" s="33"/>
      <c r="G9" s="34"/>
      <c r="H9" s="35"/>
      <c r="I9" s="36"/>
      <c r="J9" s="30" t="s">
        <v>10</v>
      </c>
      <c r="K9" s="37"/>
      <c r="L9" s="32"/>
      <c r="M9" s="33">
        <v>20000</v>
      </c>
      <c r="N9" s="20"/>
      <c r="O9" s="1"/>
      <c r="P9" s="1"/>
      <c r="Q9" s="1"/>
    </row>
    <row r="10" spans="1:17" ht="26.25" customHeight="1">
      <c r="A10" s="1"/>
      <c r="B10" s="15"/>
      <c r="C10" s="30" t="s">
        <v>11</v>
      </c>
      <c r="D10" s="31"/>
      <c r="E10" s="32"/>
      <c r="F10" s="33"/>
      <c r="G10" s="20"/>
      <c r="H10" s="13"/>
      <c r="I10" s="15"/>
      <c r="J10" s="30" t="s">
        <v>11</v>
      </c>
      <c r="K10" s="37"/>
      <c r="L10" s="32"/>
      <c r="M10" s="33"/>
      <c r="N10" s="20"/>
      <c r="O10" s="1"/>
      <c r="P10" s="1"/>
      <c r="Q10" s="1"/>
    </row>
    <row r="11" spans="1:17" ht="26.25" customHeight="1" thickBot="1">
      <c r="A11" s="1"/>
      <c r="B11" s="15"/>
      <c r="C11" s="38" t="s">
        <v>12</v>
      </c>
      <c r="D11" s="39"/>
      <c r="E11" s="40"/>
      <c r="F11" s="41"/>
      <c r="G11" s="20"/>
      <c r="H11" s="13"/>
      <c r="I11" s="15"/>
      <c r="J11" s="38" t="s">
        <v>12</v>
      </c>
      <c r="K11" s="42"/>
      <c r="L11" s="40"/>
      <c r="M11" s="41"/>
      <c r="N11" s="20"/>
      <c r="O11" s="1"/>
      <c r="P11" s="1"/>
      <c r="Q11" s="1"/>
    </row>
    <row r="12" spans="1:17" ht="26.25" customHeight="1">
      <c r="A12" s="1"/>
      <c r="B12" s="15"/>
      <c r="C12" s="43"/>
      <c r="D12" s="44"/>
      <c r="E12" s="45"/>
      <c r="F12" s="46"/>
      <c r="G12" s="20"/>
      <c r="H12" s="13"/>
      <c r="I12" s="15"/>
      <c r="J12" s="43"/>
      <c r="K12" s="44"/>
      <c r="L12" s="45"/>
      <c r="M12" s="46"/>
      <c r="N12" s="20"/>
      <c r="O12" s="1"/>
      <c r="P12" s="1"/>
      <c r="Q12" s="1"/>
    </row>
    <row r="13" spans="1:17" ht="26.25" customHeight="1">
      <c r="A13" s="1"/>
      <c r="B13" s="15"/>
      <c r="C13" s="43"/>
      <c r="D13" s="47" t="s">
        <v>7</v>
      </c>
      <c r="E13" s="45"/>
      <c r="F13" s="48" t="s">
        <v>8</v>
      </c>
      <c r="G13" s="20"/>
      <c r="H13" s="13"/>
      <c r="I13" s="15"/>
      <c r="J13" s="43"/>
      <c r="K13" s="47" t="s">
        <v>7</v>
      </c>
      <c r="L13" s="45"/>
      <c r="M13" s="48" t="s">
        <v>8</v>
      </c>
      <c r="N13" s="20"/>
      <c r="O13" s="1"/>
      <c r="P13" s="1"/>
      <c r="Q13" s="1"/>
    </row>
    <row r="14" spans="1:17" ht="26.25" customHeight="1">
      <c r="A14" s="1"/>
      <c r="B14" s="15"/>
      <c r="C14" s="43" t="s">
        <v>13</v>
      </c>
      <c r="D14" s="44">
        <f>SUM(D8:D11)</f>
        <v>50000</v>
      </c>
      <c r="E14" s="45"/>
      <c r="F14" s="46">
        <f>-SUM(F8:F11)</f>
        <v>-15000</v>
      </c>
      <c r="G14" s="20"/>
      <c r="H14" s="13"/>
      <c r="I14" s="15"/>
      <c r="J14" s="43" t="s">
        <v>13</v>
      </c>
      <c r="K14" s="44">
        <f>SUM(K8:K11)</f>
        <v>15000</v>
      </c>
      <c r="L14" s="45"/>
      <c r="M14" s="46">
        <f>-SUM(M8:M11)</f>
        <v>-50000</v>
      </c>
      <c r="N14" s="20"/>
      <c r="O14" s="1"/>
      <c r="P14" s="1"/>
      <c r="Q14" s="1"/>
    </row>
    <row r="15" spans="1:17" ht="26.25" customHeight="1" thickBot="1">
      <c r="A15" s="1"/>
      <c r="B15" s="15"/>
      <c r="C15" s="49"/>
      <c r="D15" s="50"/>
      <c r="E15" s="45"/>
      <c r="F15" s="51"/>
      <c r="G15" s="20"/>
      <c r="H15" s="13"/>
      <c r="I15" s="15"/>
      <c r="J15" s="49"/>
      <c r="K15" s="50"/>
      <c r="L15" s="45"/>
      <c r="M15" s="51"/>
      <c r="N15" s="20"/>
      <c r="O15" s="1"/>
      <c r="P15" s="1"/>
      <c r="Q15" s="1"/>
    </row>
    <row r="16" spans="1:17" ht="26.25" customHeight="1" thickBot="1">
      <c r="A16" s="1"/>
      <c r="B16" s="15"/>
      <c r="C16" s="52" t="s">
        <v>14</v>
      </c>
      <c r="D16" s="53" t="str">
        <f>IF($E$16&gt;0,"LONG","SHORT")</f>
        <v>LONG</v>
      </c>
      <c r="E16" s="54">
        <f>(D14+F14)</f>
        <v>35000</v>
      </c>
      <c r="F16" s="55" t="str">
        <f>IF($E$16&gt;0,"LONG","SHORT")</f>
        <v>LONG</v>
      </c>
      <c r="G16" s="20"/>
      <c r="H16" s="13"/>
      <c r="I16" s="15"/>
      <c r="J16" s="52" t="s">
        <v>14</v>
      </c>
      <c r="K16" s="53" t="str">
        <f>IF($L$16&gt;0,"LONG","SHORT")</f>
        <v>SHORT</v>
      </c>
      <c r="L16" s="54">
        <f>(K14+M14)</f>
        <v>-35000</v>
      </c>
      <c r="M16" s="55" t="str">
        <f>IF($L$16&gt;0,"LONG","SHORT")</f>
        <v>SHORT</v>
      </c>
      <c r="N16" s="20"/>
      <c r="O16" s="1"/>
      <c r="P16" s="1"/>
      <c r="Q16" s="1"/>
    </row>
    <row r="17" spans="1:17" ht="26.25" customHeight="1" thickBot="1">
      <c r="A17" s="1"/>
      <c r="B17" s="56"/>
      <c r="C17" s="57"/>
      <c r="D17" s="57"/>
      <c r="E17" s="57"/>
      <c r="F17" s="58"/>
      <c r="G17" s="59"/>
      <c r="H17" s="13"/>
      <c r="I17" s="56"/>
      <c r="J17" s="57"/>
      <c r="K17" s="57"/>
      <c r="L17" s="57"/>
      <c r="M17" s="57"/>
      <c r="N17" s="59"/>
      <c r="O17" s="1"/>
      <c r="P17" s="1"/>
      <c r="Q17" s="1"/>
    </row>
    <row r="18" spans="1:17" ht="26.25" customHeight="1">
      <c r="A18" s="1"/>
      <c r="B18" s="8"/>
      <c r="C18" s="11"/>
      <c r="D18" s="11"/>
      <c r="E18" s="11"/>
      <c r="F18" s="60"/>
      <c r="G18" s="12"/>
      <c r="H18" s="13"/>
      <c r="I18" s="8"/>
      <c r="J18" s="11"/>
      <c r="K18" s="11"/>
      <c r="L18" s="11"/>
      <c r="M18" s="11"/>
      <c r="N18" s="12"/>
      <c r="O18" s="1"/>
      <c r="P18" s="1"/>
      <c r="Q18" s="1"/>
    </row>
    <row r="19" spans="1:17" ht="26.25" customHeight="1">
      <c r="A19" s="1"/>
      <c r="B19" s="15"/>
      <c r="C19" s="61" t="s">
        <v>15</v>
      </c>
      <c r="D19" s="62">
        <v>30</v>
      </c>
      <c r="E19" s="61" t="s">
        <v>15</v>
      </c>
      <c r="F19" s="63">
        <v>31</v>
      </c>
      <c r="G19" s="20"/>
      <c r="H19" s="1"/>
      <c r="I19" s="15"/>
      <c r="J19" s="61" t="s">
        <v>15</v>
      </c>
      <c r="K19" s="62">
        <v>11</v>
      </c>
      <c r="L19" s="61" t="s">
        <v>15</v>
      </c>
      <c r="M19" s="63">
        <v>15</v>
      </c>
      <c r="N19" s="20"/>
      <c r="O19" s="1"/>
      <c r="P19" s="1"/>
      <c r="Q19" s="1"/>
    </row>
    <row r="20" spans="1:17" ht="26.25" customHeight="1">
      <c r="A20" s="1"/>
      <c r="B20" s="15"/>
      <c r="C20" s="45"/>
      <c r="D20" s="45"/>
      <c r="E20" s="45"/>
      <c r="F20" s="45"/>
      <c r="G20" s="20"/>
      <c r="H20" s="1"/>
      <c r="I20" s="15"/>
      <c r="J20" s="45"/>
      <c r="K20" s="45"/>
      <c r="L20" s="45"/>
      <c r="M20" s="45"/>
      <c r="N20" s="20"/>
      <c r="O20" s="1"/>
      <c r="P20" s="1"/>
      <c r="Q20" s="1"/>
    </row>
    <row r="21" spans="1:17" ht="26.25" customHeight="1">
      <c r="A21" s="1"/>
      <c r="B21" s="15"/>
      <c r="C21" s="61" t="s">
        <v>16</v>
      </c>
      <c r="D21" s="64">
        <f>IF(E16&gt;0,((E16/E7)*D19)/$L$2,0)</f>
        <v>7.3380389964358087E-3</v>
      </c>
      <c r="E21" s="61" t="s">
        <v>16</v>
      </c>
      <c r="F21" s="64">
        <f>IF(E16&lt;0,((-E16/E7)*F19)/$L$2,0)</f>
        <v>0</v>
      </c>
      <c r="G21" s="20"/>
      <c r="H21" s="1"/>
      <c r="I21" s="15"/>
      <c r="J21" s="61" t="s">
        <v>16</v>
      </c>
      <c r="K21" s="64">
        <f>IF(L16&gt;0,((L16/L7)*K19)/$L$2,0)</f>
        <v>0</v>
      </c>
      <c r="L21" s="61" t="s">
        <v>16</v>
      </c>
      <c r="M21" s="64">
        <f>IF(L16&lt;0,((-L16/L7)*M19)/$L$2,0)</f>
        <v>3.6357340720221606E-3</v>
      </c>
      <c r="N21" s="20"/>
      <c r="O21" s="1"/>
      <c r="P21" s="1"/>
      <c r="Q21" s="1"/>
    </row>
    <row r="22" spans="1:17" ht="26.25" customHeight="1" thickBot="1">
      <c r="A22" s="1"/>
      <c r="B22" s="56"/>
      <c r="C22" s="57"/>
      <c r="D22" s="57"/>
      <c r="E22" s="57"/>
      <c r="F22" s="57"/>
      <c r="G22" s="59"/>
      <c r="H22" s="1"/>
      <c r="I22" s="56"/>
      <c r="J22" s="57"/>
      <c r="K22" s="57"/>
      <c r="L22" s="57"/>
      <c r="M22" s="57"/>
      <c r="N22" s="59"/>
      <c r="O22" s="1"/>
      <c r="P22" s="1"/>
      <c r="Q22" s="1"/>
    </row>
    <row r="23" spans="1:17" ht="26.25" customHeight="1">
      <c r="A23" s="1"/>
      <c r="B23" s="13"/>
      <c r="C23" s="13"/>
      <c r="D23" s="13"/>
      <c r="E23" s="13"/>
      <c r="F23" s="13"/>
      <c r="G23" s="13"/>
      <c r="H23" s="1"/>
      <c r="I23" s="13"/>
      <c r="J23" s="13"/>
      <c r="K23" s="13"/>
      <c r="L23" s="13"/>
      <c r="M23" s="13"/>
      <c r="N23" s="13"/>
      <c r="O23" s="1"/>
      <c r="P23" s="1"/>
      <c r="Q23" s="1"/>
    </row>
    <row r="24" spans="1:17" ht="26.25" customHeight="1" thickBo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26.25" customHeight="1" thickBot="1">
      <c r="A25" s="1"/>
      <c r="B25" s="8"/>
      <c r="C25" s="9" t="s">
        <v>17</v>
      </c>
      <c r="D25" s="10"/>
      <c r="E25" s="68" t="s">
        <v>18</v>
      </c>
      <c r="F25" s="11"/>
      <c r="G25" s="12"/>
      <c r="H25" s="13"/>
      <c r="I25" s="8"/>
      <c r="J25" s="9" t="s">
        <v>19</v>
      </c>
      <c r="K25" s="10"/>
      <c r="L25" s="68" t="s">
        <v>20</v>
      </c>
      <c r="M25" s="14"/>
      <c r="N25" s="12"/>
      <c r="O25" s="1"/>
      <c r="P25" s="1"/>
      <c r="Q25" s="1"/>
    </row>
    <row r="26" spans="1:17" ht="26.25" customHeight="1" thickBot="1">
      <c r="A26" s="1"/>
      <c r="B26" s="15"/>
      <c r="C26" s="16" t="s">
        <v>6</v>
      </c>
      <c r="D26" s="17" t="s">
        <v>7</v>
      </c>
      <c r="E26" s="18">
        <v>13588</v>
      </c>
      <c r="F26" s="19" t="s">
        <v>8</v>
      </c>
      <c r="G26" s="20"/>
      <c r="H26" s="13"/>
      <c r="I26" s="15"/>
      <c r="J26" s="16" t="s">
        <v>6</v>
      </c>
      <c r="K26" s="21" t="s">
        <v>7</v>
      </c>
      <c r="L26" s="22">
        <v>12285</v>
      </c>
      <c r="M26" s="23" t="s">
        <v>8</v>
      </c>
      <c r="N26" s="20"/>
      <c r="O26" s="1"/>
      <c r="P26" s="1"/>
      <c r="Q26" s="1"/>
    </row>
    <row r="27" spans="1:17" ht="26.25" customHeight="1">
      <c r="A27" s="1"/>
      <c r="B27" s="15"/>
      <c r="C27" s="24" t="s">
        <v>9</v>
      </c>
      <c r="D27" s="25"/>
      <c r="E27" s="26"/>
      <c r="F27" s="27"/>
      <c r="G27" s="20"/>
      <c r="H27" s="13"/>
      <c r="I27" s="15"/>
      <c r="J27" s="24" t="s">
        <v>9</v>
      </c>
      <c r="K27" s="28">
        <v>30700</v>
      </c>
      <c r="L27" s="29"/>
      <c r="M27" s="27"/>
      <c r="N27" s="20"/>
      <c r="O27" s="1"/>
      <c r="P27" s="1"/>
      <c r="Q27" s="1"/>
    </row>
    <row r="28" spans="1:17" ht="26.25" customHeight="1">
      <c r="A28" s="1"/>
      <c r="B28" s="15"/>
      <c r="C28" s="30" t="s">
        <v>10</v>
      </c>
      <c r="D28" s="31"/>
      <c r="E28" s="32"/>
      <c r="F28" s="33"/>
      <c r="G28" s="34"/>
      <c r="H28" s="35"/>
      <c r="I28" s="36"/>
      <c r="J28" s="30" t="s">
        <v>10</v>
      </c>
      <c r="K28" s="37">
        <v>30700</v>
      </c>
      <c r="L28" s="32"/>
      <c r="M28" s="33"/>
      <c r="N28" s="20"/>
      <c r="O28" s="1"/>
      <c r="P28" s="1"/>
      <c r="Q28" s="1"/>
    </row>
    <row r="29" spans="1:17" ht="26.25" customHeight="1">
      <c r="A29" s="1"/>
      <c r="B29" s="15"/>
      <c r="C29" s="30" t="s">
        <v>11</v>
      </c>
      <c r="D29" s="31"/>
      <c r="E29" s="32"/>
      <c r="F29" s="33"/>
      <c r="G29" s="20"/>
      <c r="H29" s="13"/>
      <c r="I29" s="15"/>
      <c r="J29" s="30" t="s">
        <v>11</v>
      </c>
      <c r="K29" s="37"/>
      <c r="L29" s="32"/>
      <c r="M29" s="33"/>
      <c r="N29" s="20"/>
      <c r="O29" s="1"/>
      <c r="P29" s="1"/>
      <c r="Q29" s="1"/>
    </row>
    <row r="30" spans="1:17" ht="26.25" customHeight="1" thickBot="1">
      <c r="A30" s="1"/>
      <c r="B30" s="15"/>
      <c r="C30" s="38" t="s">
        <v>12</v>
      </c>
      <c r="D30" s="39"/>
      <c r="E30" s="40"/>
      <c r="F30" s="41"/>
      <c r="G30" s="20"/>
      <c r="H30" s="13"/>
      <c r="I30" s="15"/>
      <c r="J30" s="38" t="s">
        <v>12</v>
      </c>
      <c r="K30" s="42"/>
      <c r="L30" s="40"/>
      <c r="M30" s="41"/>
      <c r="N30" s="20"/>
      <c r="O30" s="1"/>
      <c r="P30" s="1"/>
      <c r="Q30" s="1"/>
    </row>
    <row r="31" spans="1:17" ht="26.25" customHeight="1">
      <c r="A31" s="1"/>
      <c r="B31" s="15"/>
      <c r="C31" s="43"/>
      <c r="D31" s="44"/>
      <c r="E31" s="45"/>
      <c r="F31" s="46"/>
      <c r="G31" s="20"/>
      <c r="H31" s="13"/>
      <c r="I31" s="15"/>
      <c r="J31" s="43"/>
      <c r="K31" s="44"/>
      <c r="L31" s="45"/>
      <c r="M31" s="46"/>
      <c r="N31" s="20"/>
      <c r="O31" s="1"/>
      <c r="P31" s="1"/>
      <c r="Q31" s="1"/>
    </row>
    <row r="32" spans="1:17" ht="26.25" customHeight="1">
      <c r="A32" s="1"/>
      <c r="B32" s="15"/>
      <c r="C32" s="43"/>
      <c r="D32" s="47" t="s">
        <v>7</v>
      </c>
      <c r="E32" s="45"/>
      <c r="F32" s="48" t="s">
        <v>8</v>
      </c>
      <c r="G32" s="20"/>
      <c r="H32" s="13"/>
      <c r="I32" s="15"/>
      <c r="J32" s="43"/>
      <c r="K32" s="47" t="s">
        <v>7</v>
      </c>
      <c r="L32" s="45"/>
      <c r="M32" s="48" t="s">
        <v>8</v>
      </c>
      <c r="N32" s="20"/>
      <c r="O32" s="1"/>
      <c r="P32" s="1"/>
      <c r="Q32" s="1"/>
    </row>
    <row r="33" spans="1:17" ht="26.25" customHeight="1">
      <c r="A33" s="1"/>
      <c r="B33" s="15"/>
      <c r="C33" s="43" t="s">
        <v>13</v>
      </c>
      <c r="D33" s="44">
        <f>SUM(D27:D30)</f>
        <v>0</v>
      </c>
      <c r="E33" s="45"/>
      <c r="F33" s="46">
        <f>-SUM(F27:F30)</f>
        <v>0</v>
      </c>
      <c r="G33" s="20"/>
      <c r="H33" s="13"/>
      <c r="I33" s="15"/>
      <c r="J33" s="43" t="s">
        <v>13</v>
      </c>
      <c r="K33" s="44">
        <f>SUM(K27:K30)</f>
        <v>61400</v>
      </c>
      <c r="L33" s="45"/>
      <c r="M33" s="46">
        <f>-SUM(M27:M30)</f>
        <v>0</v>
      </c>
      <c r="N33" s="20"/>
      <c r="O33" s="1"/>
      <c r="P33" s="1"/>
      <c r="Q33" s="1"/>
    </row>
    <row r="34" spans="1:17" ht="26.25" customHeight="1" thickBot="1">
      <c r="A34" s="1"/>
      <c r="B34" s="15"/>
      <c r="C34" s="49"/>
      <c r="D34" s="50"/>
      <c r="E34" s="45"/>
      <c r="F34" s="51"/>
      <c r="G34" s="20"/>
      <c r="H34" s="13"/>
      <c r="I34" s="15"/>
      <c r="J34" s="49"/>
      <c r="K34" s="50"/>
      <c r="L34" s="45"/>
      <c r="M34" s="51"/>
      <c r="N34" s="20"/>
      <c r="O34" s="1"/>
      <c r="P34" s="1"/>
      <c r="Q34" s="1"/>
    </row>
    <row r="35" spans="1:17" ht="26.25" customHeight="1" thickBot="1">
      <c r="A35" s="1"/>
      <c r="B35" s="15"/>
      <c r="C35" s="52" t="s">
        <v>14</v>
      </c>
      <c r="D35" s="53" t="str">
        <f>IF($E$35&gt;0,"LONG","SHORT")</f>
        <v>SHORT</v>
      </c>
      <c r="E35" s="54">
        <f>(D33+F33)</f>
        <v>0</v>
      </c>
      <c r="F35" s="55" t="str">
        <f>IF($E$35&gt;0,"LONG","SHORT")</f>
        <v>SHORT</v>
      </c>
      <c r="G35" s="20"/>
      <c r="H35" s="13"/>
      <c r="I35" s="15"/>
      <c r="J35" s="52" t="s">
        <v>14</v>
      </c>
      <c r="K35" s="53" t="str">
        <f>IF($L$35&gt;0,"LONG","SHORT")</f>
        <v>LONG</v>
      </c>
      <c r="L35" s="54">
        <f>(K33+M33)</f>
        <v>61400</v>
      </c>
      <c r="M35" s="55" t="str">
        <f>IF($L$35&gt;0,"LONG","SHORT")</f>
        <v>LONG</v>
      </c>
      <c r="N35" s="20"/>
      <c r="O35" s="1"/>
      <c r="P35" s="1"/>
      <c r="Q35" s="1"/>
    </row>
    <row r="36" spans="1:17" ht="26.25" customHeight="1" thickBot="1">
      <c r="A36" s="1"/>
      <c r="B36" s="56"/>
      <c r="C36" s="57"/>
      <c r="D36" s="57"/>
      <c r="E36" s="57"/>
      <c r="F36" s="58"/>
      <c r="G36" s="59"/>
      <c r="H36" s="13"/>
      <c r="I36" s="56"/>
      <c r="J36" s="57"/>
      <c r="K36" s="57"/>
      <c r="L36" s="57"/>
      <c r="M36" s="57"/>
      <c r="N36" s="59"/>
      <c r="O36" s="1"/>
      <c r="P36" s="1"/>
      <c r="Q36" s="1"/>
    </row>
    <row r="37" spans="1:17" ht="26.25" customHeight="1">
      <c r="A37" s="1"/>
      <c r="B37" s="8"/>
      <c r="C37" s="11"/>
      <c r="D37" s="11"/>
      <c r="E37" s="11"/>
      <c r="F37" s="60"/>
      <c r="G37" s="12"/>
      <c r="H37" s="13"/>
      <c r="I37" s="8"/>
      <c r="J37" s="11"/>
      <c r="K37" s="11"/>
      <c r="L37" s="11"/>
      <c r="M37" s="11"/>
      <c r="N37" s="12"/>
      <c r="O37" s="1"/>
      <c r="P37" s="1"/>
      <c r="Q37" s="1"/>
    </row>
    <row r="38" spans="1:17" ht="26.25" customHeight="1">
      <c r="A38" s="1"/>
      <c r="B38" s="15"/>
      <c r="C38" s="61" t="s">
        <v>15</v>
      </c>
      <c r="D38" s="62">
        <v>16</v>
      </c>
      <c r="E38" s="61" t="s">
        <v>15</v>
      </c>
      <c r="F38" s="63">
        <v>20</v>
      </c>
      <c r="G38" s="20"/>
      <c r="H38" s="1"/>
      <c r="I38" s="15"/>
      <c r="J38" s="61" t="s">
        <v>15</v>
      </c>
      <c r="K38" s="62">
        <v>20</v>
      </c>
      <c r="L38" s="61" t="s">
        <v>15</v>
      </c>
      <c r="M38" s="63">
        <v>35</v>
      </c>
      <c r="N38" s="20"/>
      <c r="O38" s="1"/>
      <c r="P38" s="1"/>
      <c r="Q38" s="1"/>
    </row>
    <row r="39" spans="1:17" ht="26.25" customHeight="1">
      <c r="A39" s="1"/>
      <c r="B39" s="15"/>
      <c r="C39" s="45"/>
      <c r="D39" s="45"/>
      <c r="E39" s="45"/>
      <c r="F39" s="45"/>
      <c r="G39" s="20"/>
      <c r="H39" s="1"/>
      <c r="I39" s="15"/>
      <c r="J39" s="45"/>
      <c r="K39" s="45"/>
      <c r="L39" s="45"/>
      <c r="M39" s="45"/>
      <c r="N39" s="20"/>
      <c r="O39" s="1"/>
      <c r="P39" s="1"/>
      <c r="Q39" s="1"/>
    </row>
    <row r="40" spans="1:17" ht="26.25" customHeight="1">
      <c r="A40" s="1"/>
      <c r="B40" s="15"/>
      <c r="C40" s="61" t="s">
        <v>16</v>
      </c>
      <c r="D40" s="64">
        <f>IF(E35&gt;0,((E35/E26)*D38)/$L$2,0)</f>
        <v>0</v>
      </c>
      <c r="E40" s="61" t="s">
        <v>16</v>
      </c>
      <c r="F40" s="64">
        <f>IF(E35&lt;0,((-E35/E26)*F38)/$L$2,0)</f>
        <v>0</v>
      </c>
      <c r="G40" s="20"/>
      <c r="H40" s="1"/>
      <c r="I40" s="15"/>
      <c r="J40" s="61" t="s">
        <v>16</v>
      </c>
      <c r="K40" s="64">
        <f>IF(L35&gt;0,((L35/L26)*K38)/$L$2,0)</f>
        <v>9.9959299959299971E-3</v>
      </c>
      <c r="L40" s="61" t="s">
        <v>16</v>
      </c>
      <c r="M40" s="64">
        <f>IF(L35&lt;0,((-L35/L26)*M38)/$L$2,0)</f>
        <v>0</v>
      </c>
      <c r="N40" s="20"/>
      <c r="O40" s="1"/>
      <c r="P40" s="1"/>
      <c r="Q40" s="1"/>
    </row>
    <row r="41" spans="1:17" ht="26.25" customHeight="1" thickBot="1">
      <c r="A41" s="1"/>
      <c r="B41" s="56"/>
      <c r="C41" s="57"/>
      <c r="D41" s="57"/>
      <c r="E41" s="57"/>
      <c r="F41" s="57"/>
      <c r="G41" s="59"/>
      <c r="H41" s="1"/>
      <c r="I41" s="56"/>
      <c r="J41" s="57"/>
      <c r="K41" s="57"/>
      <c r="L41" s="57"/>
      <c r="M41" s="57"/>
      <c r="N41" s="59"/>
      <c r="O41" s="1"/>
      <c r="P41" s="1"/>
      <c r="Q41" s="1"/>
    </row>
    <row r="42" spans="1:17" ht="26.25" customHeight="1">
      <c r="A42" s="1"/>
      <c r="B42" s="13"/>
      <c r="C42" s="13"/>
      <c r="D42" s="13"/>
      <c r="E42" s="13"/>
      <c r="F42" s="13"/>
      <c r="G42" s="13"/>
      <c r="H42" s="1"/>
      <c r="I42" s="13"/>
      <c r="J42" s="13"/>
      <c r="K42" s="13"/>
      <c r="L42" s="13"/>
      <c r="M42" s="13"/>
      <c r="N42" s="13"/>
      <c r="O42" s="1"/>
      <c r="P42" s="1"/>
      <c r="Q42" s="1"/>
    </row>
    <row r="43" spans="1:17" ht="26.25" customHeight="1" thickBo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26.25" customHeight="1" thickBot="1">
      <c r="A44" s="1"/>
      <c r="B44" s="8"/>
      <c r="C44" s="9" t="s">
        <v>21</v>
      </c>
      <c r="D44" s="10"/>
      <c r="E44" s="68" t="s">
        <v>22</v>
      </c>
      <c r="F44" s="11"/>
      <c r="G44" s="12"/>
      <c r="H44" s="13"/>
      <c r="I44" s="8"/>
      <c r="J44" s="9" t="s">
        <v>23</v>
      </c>
      <c r="K44" s="10"/>
      <c r="L44" s="68" t="s">
        <v>24</v>
      </c>
      <c r="M44" s="14"/>
      <c r="N44" s="12"/>
      <c r="O44" s="1"/>
      <c r="P44" s="1"/>
      <c r="Q44" s="1"/>
    </row>
    <row r="45" spans="1:17" ht="26.25" customHeight="1" thickBot="1">
      <c r="A45" s="1"/>
      <c r="B45" s="15"/>
      <c r="C45" s="16" t="s">
        <v>6</v>
      </c>
      <c r="D45" s="17" t="s">
        <v>7</v>
      </c>
      <c r="E45" s="18">
        <v>14014</v>
      </c>
      <c r="F45" s="19" t="s">
        <v>8</v>
      </c>
      <c r="G45" s="20"/>
      <c r="H45" s="13"/>
      <c r="I45" s="15"/>
      <c r="J45" s="16" t="s">
        <v>6</v>
      </c>
      <c r="K45" s="21" t="s">
        <v>7</v>
      </c>
      <c r="L45" s="22">
        <v>16148</v>
      </c>
      <c r="M45" s="23" t="s">
        <v>8</v>
      </c>
      <c r="N45" s="20"/>
      <c r="O45" s="1"/>
      <c r="P45" s="1"/>
      <c r="Q45" s="1"/>
    </row>
    <row r="46" spans="1:17" ht="26.25" customHeight="1">
      <c r="A46" s="1"/>
      <c r="B46" s="15"/>
      <c r="C46" s="24" t="s">
        <v>9</v>
      </c>
      <c r="D46" s="25"/>
      <c r="E46" s="26"/>
      <c r="F46" s="27"/>
      <c r="G46" s="20"/>
      <c r="H46" s="13"/>
      <c r="I46" s="15"/>
      <c r="J46" s="24" t="s">
        <v>9</v>
      </c>
      <c r="K46" s="28"/>
      <c r="L46" s="29"/>
      <c r="M46" s="27"/>
      <c r="N46" s="20"/>
      <c r="O46" s="1"/>
      <c r="P46" s="1"/>
      <c r="Q46" s="1"/>
    </row>
    <row r="47" spans="1:17" ht="26.25" customHeight="1">
      <c r="A47" s="1"/>
      <c r="B47" s="15"/>
      <c r="C47" s="30" t="s">
        <v>10</v>
      </c>
      <c r="D47" s="31"/>
      <c r="E47" s="32"/>
      <c r="F47" s="33"/>
      <c r="G47" s="34"/>
      <c r="H47" s="35"/>
      <c r="I47" s="36"/>
      <c r="J47" s="30" t="s">
        <v>10</v>
      </c>
      <c r="K47" s="37"/>
      <c r="L47" s="32"/>
      <c r="M47" s="33"/>
      <c r="N47" s="20"/>
      <c r="O47" s="1"/>
      <c r="P47" s="1"/>
      <c r="Q47" s="1"/>
    </row>
    <row r="48" spans="1:17" ht="26.25" customHeight="1">
      <c r="A48" s="1"/>
      <c r="B48" s="15"/>
      <c r="C48" s="30" t="s">
        <v>11</v>
      </c>
      <c r="D48" s="31"/>
      <c r="E48" s="32"/>
      <c r="F48" s="33"/>
      <c r="G48" s="20"/>
      <c r="H48" s="13"/>
      <c r="I48" s="15"/>
      <c r="J48" s="30" t="s">
        <v>11</v>
      </c>
      <c r="K48" s="37"/>
      <c r="L48" s="32"/>
      <c r="M48" s="33"/>
      <c r="N48" s="20"/>
      <c r="O48" s="1"/>
      <c r="P48" s="1"/>
      <c r="Q48" s="1"/>
    </row>
    <row r="49" spans="1:17" ht="26.25" customHeight="1" thickBot="1">
      <c r="A49" s="1"/>
      <c r="B49" s="15"/>
      <c r="C49" s="38" t="s">
        <v>12</v>
      </c>
      <c r="D49" s="39"/>
      <c r="E49" s="40"/>
      <c r="F49" s="41"/>
      <c r="G49" s="20"/>
      <c r="H49" s="13"/>
      <c r="I49" s="15"/>
      <c r="J49" s="38" t="s">
        <v>12</v>
      </c>
      <c r="K49" s="42"/>
      <c r="L49" s="40"/>
      <c r="M49" s="41"/>
      <c r="N49" s="20"/>
      <c r="O49" s="1"/>
      <c r="P49" s="1"/>
      <c r="Q49" s="1"/>
    </row>
    <row r="50" spans="1:17" ht="26.25" customHeight="1">
      <c r="A50" s="1"/>
      <c r="B50" s="15"/>
      <c r="C50" s="43"/>
      <c r="D50" s="44"/>
      <c r="E50" s="45"/>
      <c r="F50" s="46"/>
      <c r="G50" s="20"/>
      <c r="H50" s="13"/>
      <c r="I50" s="15"/>
      <c r="J50" s="43"/>
      <c r="K50" s="44"/>
      <c r="L50" s="45"/>
      <c r="M50" s="46"/>
      <c r="N50" s="20"/>
      <c r="O50" s="1"/>
      <c r="P50" s="1"/>
      <c r="Q50" s="1"/>
    </row>
    <row r="51" spans="1:17" ht="26.25" customHeight="1">
      <c r="A51" s="1"/>
      <c r="B51" s="15"/>
      <c r="C51" s="43"/>
      <c r="D51" s="47" t="s">
        <v>7</v>
      </c>
      <c r="E51" s="45"/>
      <c r="F51" s="48" t="s">
        <v>8</v>
      </c>
      <c r="G51" s="20"/>
      <c r="H51" s="13"/>
      <c r="I51" s="15"/>
      <c r="J51" s="43"/>
      <c r="K51" s="47" t="s">
        <v>7</v>
      </c>
      <c r="L51" s="45"/>
      <c r="M51" s="48" t="s">
        <v>8</v>
      </c>
      <c r="N51" s="20"/>
      <c r="O51" s="1"/>
      <c r="P51" s="1"/>
      <c r="Q51" s="1"/>
    </row>
    <row r="52" spans="1:17" ht="26.25" customHeight="1">
      <c r="A52" s="1"/>
      <c r="B52" s="15"/>
      <c r="C52" s="43" t="s">
        <v>13</v>
      </c>
      <c r="D52" s="44">
        <f>SUM(D46:D49)</f>
        <v>0</v>
      </c>
      <c r="E52" s="45"/>
      <c r="F52" s="46">
        <f>-SUM(F46:F49)</f>
        <v>0</v>
      </c>
      <c r="G52" s="20"/>
      <c r="H52" s="13"/>
      <c r="I52" s="15"/>
      <c r="J52" s="43" t="s">
        <v>13</v>
      </c>
      <c r="K52" s="44">
        <f>SUM(K46:K49)</f>
        <v>0</v>
      </c>
      <c r="L52" s="45"/>
      <c r="M52" s="46">
        <f>-SUM(M46:M49)</f>
        <v>0</v>
      </c>
      <c r="N52" s="20"/>
      <c r="O52" s="1"/>
      <c r="P52" s="1"/>
      <c r="Q52" s="1"/>
    </row>
    <row r="53" spans="1:17" ht="26.25" customHeight="1" thickBot="1">
      <c r="A53" s="1"/>
      <c r="B53" s="15"/>
      <c r="C53" s="49"/>
      <c r="D53" s="50"/>
      <c r="E53" s="45"/>
      <c r="F53" s="51"/>
      <c r="G53" s="20"/>
      <c r="H53" s="13"/>
      <c r="I53" s="15"/>
      <c r="J53" s="49"/>
      <c r="K53" s="50"/>
      <c r="L53" s="45"/>
      <c r="M53" s="51"/>
      <c r="N53" s="20"/>
      <c r="O53" s="1"/>
      <c r="P53" s="1"/>
      <c r="Q53" s="1"/>
    </row>
    <row r="54" spans="1:17" ht="26.25" customHeight="1" thickBot="1">
      <c r="A54" s="1"/>
      <c r="B54" s="15"/>
      <c r="C54" s="52" t="s">
        <v>14</v>
      </c>
      <c r="D54" s="65" t="str">
        <f>IF($E$54&gt;0,"LONG","SHORT")</f>
        <v>SHORT</v>
      </c>
      <c r="E54" s="66">
        <f>(D52+F52)</f>
        <v>0</v>
      </c>
      <c r="F54" s="67" t="str">
        <f>IF($E$54&gt;0,"LONG","SHORT")</f>
        <v>SHORT</v>
      </c>
      <c r="G54" s="20"/>
      <c r="H54" s="13"/>
      <c r="I54" s="15"/>
      <c r="J54" s="52" t="s">
        <v>14</v>
      </c>
      <c r="K54" s="53" t="str">
        <f>IF($L$54&gt;0,"LONG","SHORT")</f>
        <v>SHORT</v>
      </c>
      <c r="L54" s="54">
        <f>(K52+M52)</f>
        <v>0</v>
      </c>
      <c r="M54" s="55" t="str">
        <f>IF($L$54&gt;0,"LONG","SHORT")</f>
        <v>SHORT</v>
      </c>
      <c r="N54" s="20"/>
      <c r="O54" s="1"/>
      <c r="P54" s="1"/>
      <c r="Q54" s="1"/>
    </row>
    <row r="55" spans="1:17" ht="26.25" customHeight="1" thickBot="1">
      <c r="A55" s="1"/>
      <c r="B55" s="56"/>
      <c r="C55" s="57"/>
      <c r="D55" s="57"/>
      <c r="E55" s="57"/>
      <c r="F55" s="58"/>
      <c r="G55" s="59"/>
      <c r="H55" s="13"/>
      <c r="I55" s="56"/>
      <c r="J55" s="57"/>
      <c r="K55" s="57"/>
      <c r="L55" s="57"/>
      <c r="M55" s="57"/>
      <c r="N55" s="59"/>
      <c r="O55" s="1"/>
      <c r="P55" s="1"/>
      <c r="Q55" s="1"/>
    </row>
    <row r="56" spans="1:17" ht="26.25" customHeight="1">
      <c r="A56" s="1"/>
      <c r="B56" s="8"/>
      <c r="C56" s="11"/>
      <c r="D56" s="11"/>
      <c r="E56" s="11"/>
      <c r="F56" s="60"/>
      <c r="G56" s="12"/>
      <c r="H56" s="13"/>
      <c r="I56" s="8"/>
      <c r="J56" s="11"/>
      <c r="K56" s="11"/>
      <c r="L56" s="11"/>
      <c r="M56" s="11"/>
      <c r="N56" s="12"/>
      <c r="O56" s="1"/>
      <c r="P56" s="1"/>
      <c r="Q56" s="1"/>
    </row>
    <row r="57" spans="1:17" ht="26.25" customHeight="1">
      <c r="A57" s="1"/>
      <c r="B57" s="15"/>
      <c r="C57" s="61" t="s">
        <v>15</v>
      </c>
      <c r="D57" s="62">
        <v>12</v>
      </c>
      <c r="E57" s="61" t="s">
        <v>15</v>
      </c>
      <c r="F57" s="63">
        <v>20</v>
      </c>
      <c r="G57" s="20"/>
      <c r="H57" s="1"/>
      <c r="I57" s="15"/>
      <c r="J57" s="61" t="s">
        <v>15</v>
      </c>
      <c r="K57" s="62">
        <v>71</v>
      </c>
      <c r="L57" s="61" t="s">
        <v>15</v>
      </c>
      <c r="M57" s="63">
        <v>35</v>
      </c>
      <c r="N57" s="20"/>
      <c r="O57" s="1"/>
      <c r="P57" s="1"/>
      <c r="Q57" s="1"/>
    </row>
    <row r="58" spans="1:17" ht="26.25" customHeight="1">
      <c r="A58" s="1"/>
      <c r="B58" s="15"/>
      <c r="C58" s="45"/>
      <c r="D58" s="45"/>
      <c r="E58" s="45"/>
      <c r="F58" s="45"/>
      <c r="G58" s="20"/>
      <c r="H58" s="1"/>
      <c r="I58" s="15"/>
      <c r="J58" s="45"/>
      <c r="K58" s="45"/>
      <c r="L58" s="45"/>
      <c r="M58" s="45"/>
      <c r="N58" s="20"/>
      <c r="O58" s="1"/>
      <c r="P58" s="1"/>
      <c r="Q58" s="1"/>
    </row>
    <row r="59" spans="1:17" ht="26.25" customHeight="1">
      <c r="A59" s="1"/>
      <c r="B59" s="15"/>
      <c r="C59" s="61" t="s">
        <v>16</v>
      </c>
      <c r="D59" s="64">
        <f>IF(E54&gt;0,((E54/E45)*D57)/$L$2,0)</f>
        <v>0</v>
      </c>
      <c r="E59" s="61" t="s">
        <v>16</v>
      </c>
      <c r="F59" s="64">
        <f>IF(E54&lt;0,((-E54/E45)*F57)/$L$2,0)</f>
        <v>0</v>
      </c>
      <c r="G59" s="20"/>
      <c r="H59" s="1"/>
      <c r="I59" s="15"/>
      <c r="J59" s="61" t="s">
        <v>16</v>
      </c>
      <c r="K59" s="64">
        <f>IF(L54&gt;0,((L54/L45)*K57)/$L$2,0)</f>
        <v>0</v>
      </c>
      <c r="L59" s="61" t="s">
        <v>16</v>
      </c>
      <c r="M59" s="64">
        <f>IF(L54&lt;0,((-L54/L45)*M57)/$L$2,0)</f>
        <v>0</v>
      </c>
      <c r="N59" s="20"/>
      <c r="O59" s="1"/>
      <c r="P59" s="1"/>
      <c r="Q59" s="1"/>
    </row>
    <row r="60" spans="1:17" ht="26.25" customHeight="1" thickBot="1">
      <c r="A60" s="1"/>
      <c r="B60" s="56"/>
      <c r="C60" s="57"/>
      <c r="D60" s="57"/>
      <c r="E60" s="57"/>
      <c r="F60" s="57"/>
      <c r="G60" s="59"/>
      <c r="H60" s="1"/>
      <c r="I60" s="56"/>
      <c r="J60" s="57"/>
      <c r="K60" s="57"/>
      <c r="L60" s="57"/>
      <c r="M60" s="57"/>
      <c r="N60" s="59"/>
      <c r="O60" s="1"/>
      <c r="P60" s="1"/>
      <c r="Q60" s="1"/>
    </row>
    <row r="61" spans="1:17" ht="26.25" customHeight="1">
      <c r="A61" s="1"/>
      <c r="B61" s="13"/>
      <c r="C61" s="13"/>
      <c r="D61" s="13"/>
      <c r="E61" s="13"/>
      <c r="F61" s="13"/>
      <c r="G61" s="13"/>
      <c r="H61" s="1"/>
      <c r="I61" s="13"/>
      <c r="J61" s="13"/>
      <c r="K61" s="13"/>
      <c r="L61" s="13"/>
      <c r="M61" s="13"/>
      <c r="N61" s="13"/>
      <c r="O61" s="1"/>
      <c r="P61" s="1"/>
      <c r="Q61" s="1"/>
    </row>
    <row r="62" spans="1:17" ht="26.25" customHeight="1" thickBo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26.25" customHeight="1" thickBot="1">
      <c r="A63" s="1"/>
      <c r="B63" s="8"/>
      <c r="C63" s="9" t="s">
        <v>25</v>
      </c>
      <c r="D63" s="10"/>
      <c r="E63" s="68" t="s">
        <v>26</v>
      </c>
      <c r="F63" s="11"/>
      <c r="G63" s="12"/>
      <c r="H63" s="13"/>
      <c r="I63" s="8"/>
      <c r="J63" s="9" t="s">
        <v>27</v>
      </c>
      <c r="K63" s="10"/>
      <c r="L63" s="68" t="s">
        <v>28</v>
      </c>
      <c r="M63" s="14"/>
      <c r="N63" s="12"/>
      <c r="O63" s="1"/>
      <c r="P63" s="1"/>
      <c r="Q63" s="1"/>
    </row>
    <row r="64" spans="1:17" ht="26.25" customHeight="1" thickBot="1">
      <c r="A64" s="1"/>
      <c r="B64" s="15"/>
      <c r="C64" s="16" t="s">
        <v>6</v>
      </c>
      <c r="D64" s="17" t="s">
        <v>7</v>
      </c>
      <c r="E64" s="18">
        <v>14014</v>
      </c>
      <c r="F64" s="19" t="s">
        <v>8</v>
      </c>
      <c r="G64" s="20"/>
      <c r="H64" s="13"/>
      <c r="I64" s="15"/>
      <c r="J64" s="16" t="s">
        <v>6</v>
      </c>
      <c r="K64" s="21" t="s">
        <v>7</v>
      </c>
      <c r="L64" s="22">
        <v>16148</v>
      </c>
      <c r="M64" s="23" t="s">
        <v>8</v>
      </c>
      <c r="N64" s="20"/>
      <c r="O64" s="1"/>
      <c r="P64" s="1"/>
      <c r="Q64" s="1"/>
    </row>
    <row r="65" spans="1:17" ht="26.25" customHeight="1">
      <c r="A65" s="1"/>
      <c r="B65" s="15"/>
      <c r="C65" s="24" t="s">
        <v>9</v>
      </c>
      <c r="D65" s="25"/>
      <c r="E65" s="26"/>
      <c r="F65" s="27"/>
      <c r="G65" s="20"/>
      <c r="H65" s="13"/>
      <c r="I65" s="15"/>
      <c r="J65" s="24" t="s">
        <v>9</v>
      </c>
      <c r="K65" s="28"/>
      <c r="L65" s="29"/>
      <c r="M65" s="27"/>
      <c r="N65" s="20"/>
      <c r="O65" s="1"/>
      <c r="P65" s="1"/>
      <c r="Q65" s="1"/>
    </row>
    <row r="66" spans="1:17" ht="26.25" customHeight="1">
      <c r="A66" s="1"/>
      <c r="B66" s="15"/>
      <c r="C66" s="30" t="s">
        <v>10</v>
      </c>
      <c r="D66" s="31"/>
      <c r="E66" s="32"/>
      <c r="F66" s="33"/>
      <c r="G66" s="34"/>
      <c r="H66" s="35"/>
      <c r="I66" s="36"/>
      <c r="J66" s="30" t="s">
        <v>10</v>
      </c>
      <c r="K66" s="37"/>
      <c r="L66" s="32"/>
      <c r="M66" s="33"/>
      <c r="N66" s="20"/>
      <c r="O66" s="1"/>
      <c r="P66" s="1"/>
      <c r="Q66" s="1"/>
    </row>
    <row r="67" spans="1:17" ht="26.25" customHeight="1">
      <c r="A67" s="1"/>
      <c r="B67" s="15"/>
      <c r="C67" s="30" t="s">
        <v>11</v>
      </c>
      <c r="D67" s="31"/>
      <c r="E67" s="32"/>
      <c r="F67" s="33"/>
      <c r="G67" s="20"/>
      <c r="H67" s="13"/>
      <c r="I67" s="15"/>
      <c r="J67" s="30" t="s">
        <v>11</v>
      </c>
      <c r="K67" s="37"/>
      <c r="L67" s="32"/>
      <c r="M67" s="33"/>
      <c r="N67" s="20"/>
      <c r="O67" s="1"/>
      <c r="P67" s="1"/>
      <c r="Q67" s="1"/>
    </row>
    <row r="68" spans="1:17" ht="26.25" customHeight="1" thickBot="1">
      <c r="A68" s="1"/>
      <c r="B68" s="15"/>
      <c r="C68" s="38" t="s">
        <v>12</v>
      </c>
      <c r="D68" s="39"/>
      <c r="E68" s="40"/>
      <c r="F68" s="41"/>
      <c r="G68" s="20"/>
      <c r="H68" s="13"/>
      <c r="I68" s="15"/>
      <c r="J68" s="38" t="s">
        <v>12</v>
      </c>
      <c r="K68" s="42"/>
      <c r="L68" s="40"/>
      <c r="M68" s="41"/>
      <c r="N68" s="20"/>
      <c r="O68" s="1"/>
      <c r="P68" s="1"/>
      <c r="Q68" s="1"/>
    </row>
    <row r="69" spans="1:17" ht="26.25" customHeight="1">
      <c r="A69" s="1"/>
      <c r="B69" s="15"/>
      <c r="C69" s="43"/>
      <c r="D69" s="44"/>
      <c r="E69" s="45"/>
      <c r="F69" s="46"/>
      <c r="G69" s="20"/>
      <c r="H69" s="13"/>
      <c r="I69" s="15"/>
      <c r="J69" s="43"/>
      <c r="K69" s="44"/>
      <c r="L69" s="45"/>
      <c r="M69" s="46"/>
      <c r="N69" s="20"/>
      <c r="O69" s="1"/>
      <c r="P69" s="1"/>
      <c r="Q69" s="1"/>
    </row>
    <row r="70" spans="1:17" ht="26.25" customHeight="1">
      <c r="A70" s="1"/>
      <c r="B70" s="15"/>
      <c r="C70" s="43"/>
      <c r="D70" s="47" t="s">
        <v>7</v>
      </c>
      <c r="E70" s="45"/>
      <c r="F70" s="48" t="s">
        <v>8</v>
      </c>
      <c r="G70" s="20"/>
      <c r="H70" s="13"/>
      <c r="I70" s="15"/>
      <c r="J70" s="43"/>
      <c r="K70" s="47" t="s">
        <v>7</v>
      </c>
      <c r="L70" s="45"/>
      <c r="M70" s="48" t="s">
        <v>8</v>
      </c>
      <c r="N70" s="20"/>
      <c r="O70" s="1"/>
      <c r="P70" s="1"/>
      <c r="Q70" s="1"/>
    </row>
    <row r="71" spans="1:17" ht="26.25" customHeight="1">
      <c r="A71" s="1"/>
      <c r="B71" s="15"/>
      <c r="C71" s="43" t="s">
        <v>13</v>
      </c>
      <c r="D71" s="44">
        <f>SUM(D65:D68)</f>
        <v>0</v>
      </c>
      <c r="E71" s="45"/>
      <c r="F71" s="46">
        <f>-SUM(F65:F68)</f>
        <v>0</v>
      </c>
      <c r="G71" s="20"/>
      <c r="H71" s="13"/>
      <c r="I71" s="15"/>
      <c r="J71" s="43" t="s">
        <v>13</v>
      </c>
      <c r="K71" s="44">
        <f>SUM(K65:K68)</f>
        <v>0</v>
      </c>
      <c r="L71" s="45"/>
      <c r="M71" s="46">
        <f>-SUM(M65:M68)</f>
        <v>0</v>
      </c>
      <c r="N71" s="20"/>
      <c r="O71" s="1"/>
      <c r="P71" s="1"/>
      <c r="Q71" s="1"/>
    </row>
    <row r="72" spans="1:17" ht="26.25" customHeight="1" thickBot="1">
      <c r="A72" s="1"/>
      <c r="B72" s="15"/>
      <c r="C72" s="49"/>
      <c r="D72" s="50"/>
      <c r="E72" s="45"/>
      <c r="F72" s="51"/>
      <c r="G72" s="20"/>
      <c r="H72" s="13"/>
      <c r="I72" s="15"/>
      <c r="J72" s="49"/>
      <c r="K72" s="50"/>
      <c r="L72" s="45"/>
      <c r="M72" s="51"/>
      <c r="N72" s="20"/>
      <c r="O72" s="1"/>
      <c r="P72" s="1"/>
      <c r="Q72" s="1"/>
    </row>
    <row r="73" spans="1:17" ht="26.25" customHeight="1" thickBot="1">
      <c r="A73" s="1"/>
      <c r="B73" s="15"/>
      <c r="C73" s="52" t="s">
        <v>14</v>
      </c>
      <c r="D73" s="53" t="str">
        <f>IF($E$73&gt;0,"LONG","SHORT")</f>
        <v>SHORT</v>
      </c>
      <c r="E73" s="54">
        <f>(D71+F71)</f>
        <v>0</v>
      </c>
      <c r="F73" s="55" t="str">
        <f>IF($E$73&gt;0,"LONG","SHORT")</f>
        <v>SHORT</v>
      </c>
      <c r="G73" s="20"/>
      <c r="H73" s="13"/>
      <c r="I73" s="15"/>
      <c r="J73" s="52" t="s">
        <v>14</v>
      </c>
      <c r="K73" s="53" t="str">
        <f>IF($L$73&gt;0,"LONG","SHORT")</f>
        <v>SHORT</v>
      </c>
      <c r="L73" s="54">
        <f>(K71+M71)</f>
        <v>0</v>
      </c>
      <c r="M73" s="55" t="str">
        <f>IF($L$73&gt;0,"LONG","SHORT")</f>
        <v>SHORT</v>
      </c>
      <c r="N73" s="20"/>
      <c r="O73" s="1"/>
      <c r="P73" s="1"/>
      <c r="Q73" s="1"/>
    </row>
    <row r="74" spans="1:17" ht="26.25" customHeight="1" thickBot="1">
      <c r="A74" s="1"/>
      <c r="B74" s="56"/>
      <c r="C74" s="57"/>
      <c r="D74" s="57"/>
      <c r="E74" s="57"/>
      <c r="F74" s="58"/>
      <c r="G74" s="59"/>
      <c r="H74" s="13"/>
      <c r="I74" s="56"/>
      <c r="J74" s="57"/>
      <c r="K74" s="57"/>
      <c r="L74" s="57"/>
      <c r="M74" s="57"/>
      <c r="N74" s="59"/>
      <c r="O74" s="1"/>
      <c r="P74" s="1"/>
      <c r="Q74" s="1"/>
    </row>
    <row r="75" spans="1:17" ht="26.25" customHeight="1">
      <c r="A75" s="1"/>
      <c r="B75" s="8"/>
      <c r="C75" s="11"/>
      <c r="D75" s="11"/>
      <c r="E75" s="11"/>
      <c r="F75" s="60"/>
      <c r="G75" s="12"/>
      <c r="H75" s="13"/>
      <c r="I75" s="8"/>
      <c r="J75" s="11"/>
      <c r="K75" s="11"/>
      <c r="L75" s="11"/>
      <c r="M75" s="11"/>
      <c r="N75" s="12"/>
      <c r="O75" s="1"/>
      <c r="P75" s="1"/>
      <c r="Q75" s="1"/>
    </row>
    <row r="76" spans="1:17" ht="26.25" customHeight="1">
      <c r="A76" s="1"/>
      <c r="B76" s="15"/>
      <c r="C76" s="61" t="s">
        <v>15</v>
      </c>
      <c r="D76" s="62">
        <v>12</v>
      </c>
      <c r="E76" s="61" t="s">
        <v>15</v>
      </c>
      <c r="F76" s="63">
        <v>20</v>
      </c>
      <c r="G76" s="20"/>
      <c r="H76" s="1"/>
      <c r="I76" s="15"/>
      <c r="J76" s="61" t="s">
        <v>15</v>
      </c>
      <c r="K76" s="62">
        <v>0</v>
      </c>
      <c r="L76" s="61" t="s">
        <v>15</v>
      </c>
      <c r="M76" s="63">
        <v>36</v>
      </c>
      <c r="N76" s="20"/>
      <c r="O76" s="1"/>
      <c r="P76" s="1"/>
      <c r="Q76" s="1"/>
    </row>
    <row r="77" spans="1:17" ht="26.25" customHeight="1">
      <c r="A77" s="1"/>
      <c r="B77" s="15"/>
      <c r="C77" s="45"/>
      <c r="D77" s="45"/>
      <c r="E77" s="45"/>
      <c r="F77" s="45"/>
      <c r="G77" s="20"/>
      <c r="H77" s="1"/>
      <c r="I77" s="15"/>
      <c r="J77" s="45"/>
      <c r="K77" s="45"/>
      <c r="L77" s="45"/>
      <c r="M77" s="45"/>
      <c r="N77" s="20"/>
      <c r="O77" s="1"/>
      <c r="P77" s="1"/>
      <c r="Q77" s="1"/>
    </row>
    <row r="78" spans="1:17" ht="26.25" customHeight="1">
      <c r="A78" s="1"/>
      <c r="B78" s="15"/>
      <c r="C78" s="61" t="s">
        <v>16</v>
      </c>
      <c r="D78" s="64">
        <f>IF(E73&gt;0,((E73/E64)*D76)/$L$2,0)</f>
        <v>0</v>
      </c>
      <c r="E78" s="61" t="s">
        <v>16</v>
      </c>
      <c r="F78" s="64">
        <f>IF(E73&lt;0,((-E73/E64)*F76)/$L$2,0)</f>
        <v>0</v>
      </c>
      <c r="G78" s="20"/>
      <c r="H78" s="1"/>
      <c r="I78" s="15"/>
      <c r="J78" s="61" t="s">
        <v>16</v>
      </c>
      <c r="K78" s="64">
        <f>IF(L73&gt;0,((L73/L64)*K76)/$L$2,0)</f>
        <v>0</v>
      </c>
      <c r="L78" s="61" t="s">
        <v>16</v>
      </c>
      <c r="M78" s="64">
        <f>IF(L73&lt;0,((-L73/L64)*M76)/$L$2,0)</f>
        <v>0</v>
      </c>
      <c r="N78" s="20"/>
      <c r="O78" s="1"/>
      <c r="P78" s="1"/>
      <c r="Q78" s="1"/>
    </row>
    <row r="79" spans="1:17" ht="26.25" customHeight="1" thickBot="1">
      <c r="A79" s="1"/>
      <c r="B79" s="56"/>
      <c r="C79" s="57"/>
      <c r="D79" s="57"/>
      <c r="E79" s="57"/>
      <c r="F79" s="57"/>
      <c r="G79" s="59"/>
      <c r="H79" s="1"/>
      <c r="I79" s="56"/>
      <c r="J79" s="57"/>
      <c r="K79" s="57"/>
      <c r="L79" s="57"/>
      <c r="M79" s="57"/>
      <c r="N79" s="59"/>
      <c r="O79" s="1"/>
      <c r="P79" s="1"/>
      <c r="Q79" s="1"/>
    </row>
    <row r="80" spans="1:17" ht="26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26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26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26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26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26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26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26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26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26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26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26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</sheetData>
  <sheetProtection sheet="1" objects="1" scenarios="1" selectLockedCells="1"/>
  <conditionalFormatting sqref="E16 L16">
    <cfRule type="cellIs" dxfId="21" priority="29" operator="greaterThan">
      <formula>0</formula>
    </cfRule>
    <cfRule type="cellIs" dxfId="20" priority="30" operator="lessThan">
      <formula>0</formula>
    </cfRule>
  </conditionalFormatting>
  <conditionalFormatting sqref="D16:F16">
    <cfRule type="expression" dxfId="19" priority="27">
      <formula>$E$16&lt;0</formula>
    </cfRule>
    <cfRule type="expression" dxfId="18" priority="28">
      <formula>$E$16&gt;0</formula>
    </cfRule>
  </conditionalFormatting>
  <conditionalFormatting sqref="K16:M16">
    <cfRule type="expression" dxfId="17" priority="25">
      <formula>$L$16&lt;0</formula>
    </cfRule>
    <cfRule type="expression" dxfId="16" priority="26">
      <formula>$L$16&gt;0</formula>
    </cfRule>
  </conditionalFormatting>
  <conditionalFormatting sqref="F21 D21">
    <cfRule type="colorScale" priority="24">
      <colorScale>
        <cfvo type="num" val="0"/>
        <cfvo type="num" val="0.01"/>
        <cfvo type="num" val="0.02"/>
        <color rgb="FF63BE7B"/>
        <color rgb="FFFFFF66"/>
        <color rgb="FFFF0000"/>
      </colorScale>
    </cfRule>
  </conditionalFormatting>
  <conditionalFormatting sqref="K21 M21">
    <cfRule type="colorScale" priority="23">
      <colorScale>
        <cfvo type="num" val="0"/>
        <cfvo type="num" val="0.01"/>
        <cfvo type="num" val="0.02"/>
        <color rgb="FF63BE7B"/>
        <color rgb="FFFFFF66"/>
        <color rgb="FFFF0000"/>
      </colorScale>
    </cfRule>
  </conditionalFormatting>
  <conditionalFormatting sqref="E35 L35">
    <cfRule type="cellIs" dxfId="15" priority="21" operator="greaterThan">
      <formula>0</formula>
    </cfRule>
    <cfRule type="cellIs" dxfId="14" priority="22" operator="lessThan">
      <formula>0</formula>
    </cfRule>
  </conditionalFormatting>
  <conditionalFormatting sqref="E35 L35">
    <cfRule type="cellIs" dxfId="13" priority="19" operator="greaterThan">
      <formula>0</formula>
    </cfRule>
    <cfRule type="cellIs" dxfId="12" priority="20" operator="lessThan">
      <formula>0</formula>
    </cfRule>
  </conditionalFormatting>
  <conditionalFormatting sqref="D35:F35">
    <cfRule type="expression" dxfId="11" priority="17">
      <formula>$E$35&lt;0</formula>
    </cfRule>
    <cfRule type="expression" dxfId="10" priority="18">
      <formula>$E$35&gt;0</formula>
    </cfRule>
  </conditionalFormatting>
  <conditionalFormatting sqref="K35:M35">
    <cfRule type="expression" dxfId="9" priority="15">
      <formula>$L$35&lt;0</formula>
    </cfRule>
    <cfRule type="expression" dxfId="8" priority="16">
      <formula>$L$35&gt;0</formula>
    </cfRule>
  </conditionalFormatting>
  <conditionalFormatting sqref="F40 D40">
    <cfRule type="colorScale" priority="14">
      <colorScale>
        <cfvo type="num" val="0"/>
        <cfvo type="num" val="0.01"/>
        <cfvo type="num" val="0.02"/>
        <color rgb="FF63BE7B"/>
        <color rgb="FFFFFF66"/>
        <color rgb="FFFF0000"/>
      </colorScale>
    </cfRule>
  </conditionalFormatting>
  <conditionalFormatting sqref="K40 M40">
    <cfRule type="colorScale" priority="13">
      <colorScale>
        <cfvo type="num" val="0"/>
        <cfvo type="num" val="0.01"/>
        <cfvo type="num" val="0.02"/>
        <color rgb="FF63BE7B"/>
        <color rgb="FFFFFF66"/>
        <color rgb="FFFF0000"/>
      </colorScale>
    </cfRule>
  </conditionalFormatting>
  <conditionalFormatting sqref="D54:F54">
    <cfRule type="expression" dxfId="7" priority="11">
      <formula>$E$54&lt;0</formula>
    </cfRule>
    <cfRule type="expression" dxfId="6" priority="12">
      <formula>$E$54&gt;0</formula>
    </cfRule>
  </conditionalFormatting>
  <conditionalFormatting sqref="K54:M54">
    <cfRule type="expression" dxfId="5" priority="9">
      <formula>$L$54&lt;0</formula>
    </cfRule>
    <cfRule type="expression" dxfId="4" priority="10">
      <formula>$L$54&gt;0</formula>
    </cfRule>
  </conditionalFormatting>
  <conditionalFormatting sqref="F59 D59">
    <cfRule type="colorScale" priority="8">
      <colorScale>
        <cfvo type="num" val="0"/>
        <cfvo type="num" val="0.01"/>
        <cfvo type="num" val="0.02"/>
        <color rgb="FF63BE7B"/>
        <color rgb="FFFFFF66"/>
        <color rgb="FFFF0000"/>
      </colorScale>
    </cfRule>
  </conditionalFormatting>
  <conditionalFormatting sqref="K59 M59">
    <cfRule type="colorScale" priority="7">
      <colorScale>
        <cfvo type="num" val="0"/>
        <cfvo type="num" val="0.01"/>
        <cfvo type="num" val="0.02"/>
        <color rgb="FF63BE7B"/>
        <color rgb="FFFFFF66"/>
        <color rgb="FFFF0000"/>
      </colorScale>
    </cfRule>
  </conditionalFormatting>
  <conditionalFormatting sqref="D73:F73">
    <cfRule type="expression" dxfId="3" priority="5">
      <formula>$E$73&lt;0</formula>
    </cfRule>
    <cfRule type="expression" dxfId="2" priority="6">
      <formula>$E$73&gt;0</formula>
    </cfRule>
  </conditionalFormatting>
  <conditionalFormatting sqref="K73:M73">
    <cfRule type="expression" dxfId="1" priority="3">
      <formula>$L$73&lt;0</formula>
    </cfRule>
    <cfRule type="expression" dxfId="0" priority="4">
      <formula>$L$73&gt;0</formula>
    </cfRule>
  </conditionalFormatting>
  <conditionalFormatting sqref="F78 D78">
    <cfRule type="colorScale" priority="2">
      <colorScale>
        <cfvo type="num" val="0"/>
        <cfvo type="num" val="0.01"/>
        <cfvo type="num" val="0.02"/>
        <color rgb="FF63BE7B"/>
        <color rgb="FFFFFF66"/>
        <color rgb="FFFF0000"/>
      </colorScale>
    </cfRule>
  </conditionalFormatting>
  <conditionalFormatting sqref="K78 M78">
    <cfRule type="colorScale" priority="1">
      <colorScale>
        <cfvo type="num" val="0"/>
        <cfvo type="num" val="0.01"/>
        <cfvo type="num" val="0.02"/>
        <color rgb="FF63BE7B"/>
        <color rgb="FFFFFF66"/>
        <color rgb="FFFF0000"/>
      </colorScale>
    </cfRule>
  </conditionalFormatting>
  <pageMargins left="0.7" right="0.7" top="0.78740157499999996" bottom="0.78740157499999996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Verrechner</vt:lpstr>
    </vt:vector>
  </TitlesOfParts>
  <Company>Frost-RL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2011-06-21T20:14:30Z</dcterms:created>
  <dcterms:modified xsi:type="dcterms:W3CDTF">2011-06-21T20:27:24Z</dcterms:modified>
</cp:coreProperties>
</file>